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2"/>
  </sheets>
  <definedNames>
    <definedName function="false" hidden="false" localSheetId="0" name="_xlnm.Print_Area" vbProcedure="false">Orçamento!$A$1:$L$229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<sst xmlns="http://schemas.openxmlformats.org/spreadsheetml/2006/main" count="774" uniqueCount="406">
  <si>
    <t xml:space="preserve">ORÇAMENTO</t>
  </si>
  <si>
    <r>
      <rPr>
        <b val="true"/>
        <sz val="10"/>
        <rFont val="Arial"/>
        <family val="2"/>
        <charset val="1"/>
      </rPr>
      <t xml:space="preserve">Órgão:</t>
    </r>
    <r>
      <rPr>
        <sz val="10"/>
        <rFont val="Arial"/>
        <family val="2"/>
        <charset val="1"/>
      </rPr>
      <t xml:space="preserve"> IFC - CAMPUS CAMBORIÚ</t>
    </r>
  </si>
  <si>
    <t xml:space="preserve">OBJETO: Reforma e ampliação do Setor de Bovinocultura de Leite do IFC Campus Camboriú.</t>
  </si>
  <si>
    <r>
      <rPr>
        <b val="true"/>
        <sz val="10"/>
        <rFont val="Arial"/>
        <family val="2"/>
        <charset val="1"/>
      </rPr>
      <t xml:space="preserve">Data:</t>
    </r>
    <r>
      <rPr>
        <sz val="10"/>
        <rFont val="Arial"/>
        <family val="2"/>
        <charset val="1"/>
      </rPr>
      <t xml:space="preserve"> xx de xxxxxxx de 202x.</t>
    </r>
  </si>
  <si>
    <t xml:space="preserve">Item</t>
  </si>
  <si>
    <t xml:space="preserve">Ref.</t>
  </si>
  <si>
    <t xml:space="preserve">Descrição</t>
  </si>
  <si>
    <t xml:space="preserve">Unid.</t>
  </si>
  <si>
    <t xml:space="preserve">Quantid.</t>
  </si>
  <si>
    <t xml:space="preserve">Preço Unit. Material</t>
  </si>
  <si>
    <t xml:space="preserve">Preço Total Material</t>
  </si>
  <si>
    <t xml:space="preserve">Preço Unit. M.O</t>
  </si>
  <si>
    <t xml:space="preserve">Preço Total M.O</t>
  </si>
  <si>
    <t xml:space="preserve">Preço Total Unit.</t>
  </si>
  <si>
    <t xml:space="preserve">Total s/ BDI</t>
  </si>
  <si>
    <t xml:space="preserve">Total c/ BDI</t>
  </si>
  <si>
    <t xml:space="preserve">Sub-total</t>
  </si>
  <si>
    <t xml:space="preserve">SERVIÇOS PRELIMINARES</t>
  </si>
  <si>
    <t xml:space="preserve"> 1.1 </t>
  </si>
  <si>
    <t xml:space="preserve">Próprio</t>
  </si>
  <si>
    <t xml:space="preserve">PLACA DE OBRA EM CHAPA GALVANIZADA</t>
  </si>
  <si>
    <t xml:space="preserve">m²</t>
  </si>
  <si>
    <t xml:space="preserve"> 1.2 </t>
  </si>
  <si>
    <t xml:space="preserve">ISOLAMENTO DE OBRA COM TELA  PLASTICO LARANJA, TIPO TAPUME PARA SINALIZAÇÃO, E ESTRUTRA DE MADEIRA PONTALETEADA, ALTURA 1,20 M</t>
  </si>
  <si>
    <t xml:space="preserve">m</t>
  </si>
  <si>
    <t xml:space="preserve">ADMINISTRAÇÃO E CANTEIRO</t>
  </si>
  <si>
    <t xml:space="preserve"> 2.1 </t>
  </si>
  <si>
    <t xml:space="preserve">SINAPI</t>
  </si>
  <si>
    <t xml:space="preserve">LOCACAO DE CONTAINER 2,30 X 4,30 M, ALT. 2,50 M, P/ SANITARIO, C/ 5 BACIAS, 1 LAVATORIO E 4 MICTORIOS</t>
  </si>
  <si>
    <t xml:space="preserve">MES</t>
  </si>
  <si>
    <t xml:space="preserve"> 2.2 </t>
  </si>
  <si>
    <t xml:space="preserve">LOCACAO DE CONTAINER 2,30  X  6,00 M, ALT. 2,50 M, PARA ESCRITORIO, SEM DIVISORIAS INTERNAS E SEM SANITARIO</t>
  </si>
  <si>
    <t xml:space="preserve"> 2.3 </t>
  </si>
  <si>
    <t xml:space="preserve">ENCARREGADO GERAL DE OBRAS COM ENCARGOS COMPLEMENTARES</t>
  </si>
  <si>
    <t xml:space="preserve"> 2.4 </t>
  </si>
  <si>
    <t xml:space="preserve">ENGENHEIRO CIVIL DE OBRA PLENO COM ENCARGOS COMPLEMENTARES - 4 HORAS SEMANAIS - 24 SEMANAS</t>
  </si>
  <si>
    <t xml:space="preserve">H</t>
  </si>
  <si>
    <t xml:space="preserve">DEMOLIÇÕES E RETIRADAS</t>
  </si>
  <si>
    <t xml:space="preserve"> 3.1 </t>
  </si>
  <si>
    <t xml:space="preserve">DEMOLIÇÃO DE ALVENARIA DE BLOCO FURADO, DE FORMA MANUAL, SEM REAPROVEITAMENTO. AF_12/2017</t>
  </si>
  <si>
    <t xml:space="preserve">m³</t>
  </si>
  <si>
    <t xml:space="preserve"> 3.2 </t>
  </si>
  <si>
    <t xml:space="preserve">DEMOLIÇÃO DE PILARES E VIGAS EM CONCRETO ARMADO, DE FORMA MANUAL, SEM REAPROVEITAMENTO. AF_12/2017</t>
  </si>
  <si>
    <t xml:space="preserve"> 3.3 </t>
  </si>
  <si>
    <t xml:space="preserve">DEMOLIÇÃO DE REVESTIMENTO CERÂMICO, DE FORMA MANUAL, SEM REAPROVEITAMENTO. AF_12/2017</t>
  </si>
  <si>
    <t xml:space="preserve"> 3.4 </t>
  </si>
  <si>
    <t xml:space="preserve">DEMOLIÇÃO DE ARGAMASSAS, DE FORMA MANUAL, SEM REAPROVEITAMENTO. AF_12/2017</t>
  </si>
  <si>
    <t xml:space="preserve"> 3.5 </t>
  </si>
  <si>
    <t xml:space="preserve">REMOÇÃO DE CABOS ELÉTRICOS, DE FORMA MANUAL, SEM REAPROVEITAMENTO. AF_12/2017</t>
  </si>
  <si>
    <t xml:space="preserve">M</t>
  </si>
  <si>
    <t xml:space="preserve"> 3.6 </t>
  </si>
  <si>
    <t xml:space="preserve">REMOÇÃO DE INTERRUPTORES/TOMADAS ELÉTRICAS, DE FORMA MANUAL, SEM REAPROVEITAMENTO. AF_12/2017</t>
  </si>
  <si>
    <t xml:space="preserve">UN</t>
  </si>
  <si>
    <t xml:space="preserve"> 3.7 </t>
  </si>
  <si>
    <t xml:space="preserve">REMOÇÃO DE LUMINÁRIAS, DE FORMA MANUAL, SEM REAPROVEITAMENTO. AF_12/2017</t>
  </si>
  <si>
    <t xml:space="preserve"> 3.8 </t>
  </si>
  <si>
    <t xml:space="preserve">REMOÇÃO DE JANELAS, DE FORMA MANUAL, SEM REAPROVEITAMENTO. AF_12/2017</t>
  </si>
  <si>
    <t xml:space="preserve"> 3.9 </t>
  </si>
  <si>
    <t xml:space="preserve">REMOÇÃO DE LOUÇAS, DE FORMA MANUAL, SEM REAPROVEITAMENTO. AF_12/2017</t>
  </si>
  <si>
    <t xml:space="preserve"> 3.10 </t>
  </si>
  <si>
    <t xml:space="preserve">REMOÇÃO DE PORTAS, DE FORMA MANUAL, SEM REAPROVEITAMENTO. AF_12/2017</t>
  </si>
  <si>
    <t xml:space="preserve">COBERTURA E FORRO</t>
  </si>
  <si>
    <t xml:space="preserve">4.1</t>
  </si>
  <si>
    <t xml:space="preserve">AMARRAÇÃO DE TELHAS CERÂMICAS OU DE CONCRETO. AF_07/2019</t>
  </si>
  <si>
    <t xml:space="preserve">4.2</t>
  </si>
  <si>
    <t xml:space="preserve">RETIRADA E RECOLOCAÇÃO DE  TELHA CERÂMICA CAPA-CANAL, COM MAIS DE DUAS ÁGUAS, INCLUSO IÇAMENTO. AF_07/2019</t>
  </si>
  <si>
    <t xml:space="preserve">4.3</t>
  </si>
  <si>
    <t xml:space="preserve">RETIRADA E RECOLOCAÇÃO DE CAIBRO EM TELHADOS DE MAIS DE 2 ÁGUAS COM TELHA CERÂMICA CAPA-CANAL, INCLUSO TRANSPORTE VERTICAL. AF_07/2019</t>
  </si>
  <si>
    <t xml:space="preserve">4.4</t>
  </si>
  <si>
    <t xml:space="preserve">RETIRADA E RECOLOCAÇÃO DE RIPA EM TELHADOS DE MAIS DE 2 ÁGUAS COM TELHA CERÂMICA CAPA-CANAL, INCLUSO TRANSPORTE VERTICAL. AF_07/2019</t>
  </si>
  <si>
    <t xml:space="preserve">4.5</t>
  </si>
  <si>
    <t xml:space="preserve">FORRO EM RÉGUAS DE PVC, FRISADO, INCLUSIVE ESTRUTURA DE FIXAÇÃO. AF_05/2017_P - FORRO INTERNO, BEIRAL EXTERNO E FORRO EVITAR ENTRADA DE PASSAROS</t>
  </si>
  <si>
    <t xml:space="preserve">4.6</t>
  </si>
  <si>
    <t xml:space="preserve">ARMAÇÃO DE PILAR OU VIGA DE UMA ESTRUTURA CONVENCIONAL DE CONCRETO ARMADO EM UMA EDIFICAÇÃO TÉRREA OU SOBRADO UTILIZANDO AÇO CA-60 DE 5,0 MM - MONTAGEM. AF_12/2015</t>
  </si>
  <si>
    <t xml:space="preserve">KG</t>
  </si>
  <si>
    <t xml:space="preserve">4.7</t>
  </si>
  <si>
    <t xml:space="preserve">ARMAÇÃO DE PILAR OU VIGA DE UMA ESTRUTURA CONVENCIONAL DE CONCRETO ARMADO EM UMA EDIFICAÇÃO TÉRREA OU SOBRADO UTILIZANDO AÇO CA-50 DE 10,0 MM - MONTAGEM. AF_12/2015</t>
  </si>
  <si>
    <t xml:space="preserve">4.8</t>
  </si>
  <si>
    <t xml:space="preserve">MONTAGEM E DESMONTAGEM DE FÔRMA DE PILARES RETANGULARES E ESTRUTURAS SIMILARES, PÉ-DIREITO SIMPLES, EM CHAPA DE MADEIRA COMPENSADA RESINADA, 2 UTILIZAÇÕES. AF_09/2020</t>
  </si>
  <si>
    <t xml:space="preserve">4.9</t>
  </si>
  <si>
    <t xml:space="preserve">CONCRETO FCK = 25MPA, TRAÇO 1:2,3:2,7 (EM MASSA SECA DE CIMENTO/ AREIA MÉDIA/ BRITA 1) - PREPARO MECÂNICO COM BETONEIRA 400 L. AF_05/2021</t>
  </si>
  <si>
    <t xml:space="preserve">4.10</t>
  </si>
  <si>
    <t xml:space="preserve">LAVAÇÃO, COBERTURA TELHA CERAMICA COM LAVADORA ALTA PRESSÃO (LAVAÇÃO+APLICAÇÃO CLORO+LAVAÇÃO) - INCLUSO INSUMO</t>
  </si>
  <si>
    <t xml:space="preserve">FOSSO ESPINHA DE PEIXE</t>
  </si>
  <si>
    <t xml:space="preserve"> 5.1 </t>
  </si>
  <si>
    <t xml:space="preserve">DEMOLIÇÃO PISO EM CONCRETO ARMADO, DE FORMA MECANIZADA COM MARTELETE, SEM REAPROVEITAMENTO. AF_12/2017</t>
  </si>
  <si>
    <t xml:space="preserve"> 5.2 </t>
  </si>
  <si>
    <t xml:space="preserve">ESCAVAÇÃO MANUAL PARA BLOCO DE COROAMENTO OU SAPATA, SEM PREVISÃO DE FÔRMA. AF_06/2017</t>
  </si>
  <si>
    <t xml:space="preserve"> 5.3 </t>
  </si>
  <si>
    <t xml:space="preserve">CONCRETAGEM DE RADIER, PISO OU LAJE SOBRE SOLO, FCK 30 MPA, PARA ESPESSURA DE 15 CM - LANÇAMENTO, ADENSAMENTO E ACABAMENTO. AF_09/2017</t>
  </si>
  <si>
    <t xml:space="preserve"> 5.4 </t>
  </si>
  <si>
    <t xml:space="preserve">ALVENARIA DE VEDAÇÃO DE BLOCOS VAZADOS DE CONCRETO DE 14X19X39CM (ESPESSURA 14CM) DE PAREDES COM ÁREA LÍQUIDA MENOR QUE 6M² SEM VÃOS E ARGAMASSA DE ASSENTAMENTO COM PREPARO EM BETONEIRA. AF_06/2014</t>
  </si>
  <si>
    <t xml:space="preserve"> 5.5 </t>
  </si>
  <si>
    <t xml:space="preserve">GRAUTEAMENTO DE CINTA INTERMEDIÁRIA OU DE CONTRAVERGA EM ALVENARIA ESTRUTURAL. AF_01/2015</t>
  </si>
  <si>
    <t xml:space="preserve"> 5.6 </t>
  </si>
  <si>
    <t xml:space="preserve">GRAUTEAMENTO VERTICAL EM ALVENARIA ESTRUTURAL. AF_01/2015</t>
  </si>
  <si>
    <t xml:space="preserve"> 5.7 </t>
  </si>
  <si>
    <t xml:space="preserve">CHAPISCO APLICADO EM ALVENARIAS E ESTRUTURAS DE CONCRETO INTERNAS, COM COLHER DE PEDREIRO.  ARGAMASSA TRAÇO 1:3 COM PREPARO MANUAL. AF_06/2014</t>
  </si>
  <si>
    <t xml:space="preserve"> 5.8 </t>
  </si>
  <si>
    <t xml:space="preserve">EMBOÇO, PARA RECEBIMENTO DE CERÂMICA, EM ARGAMASSA TRAÇO 1:2:8, PREPARO MECÂNICO COM BETONEIRA 400L, APLICADO MANUALMENTE EM FACES INTERNAS DE PAREDES, PARA AMBIENTE COM ÁREA ENTRE 5M2 E 10M2, ESPESSURA DE 10MM, COM EXECUÇÃO DE TALISCAS. AF_06/2014</t>
  </si>
  <si>
    <t xml:space="preserve"> 5.9 </t>
  </si>
  <si>
    <t xml:space="preserve">CONTRAPISO EM ARGAMASSA TRAÇO 1:4 (CIMENTO E AREIA), PREPARO MECÂNICO COM BETONEIRA 400 L, APLICADO EM ÁREAS MOLHADAS SOBRE LAJE, ADERIDO, ACABAMENTO NÃO REFORÇADO, ESPESSURA 3CM. AF_07/2021</t>
  </si>
  <si>
    <t xml:space="preserve"> 5.10 </t>
  </si>
  <si>
    <t xml:space="preserve">REVESTIMENTO CERÂMICO PARA PAREDES INTERNAS COM PLACAS TIPO ESMALTADA EXTRA  DE DIMENSÕES 33X45 CM APLICADAS EM AMBIENTES DE ÁREA MAIOR QUE 5 M² A MEIA ALTURA DAS PAREDES. AF_06/2014</t>
  </si>
  <si>
    <t xml:space="preserve"> 5.11 </t>
  </si>
  <si>
    <t xml:space="preserve">IMPERMEABILIZAÇÃO DE SUPERFÍCIE COM ARGAMASSA POLIMÉRICA / MEMBRANA ACRÍLICA, 4 DEMÃOS, REFORÇADA COM VÉU DE POLIÉSTER (MAV). AF_06/2018 - PISO E PAREDES ENTERRADAS FOSSO</t>
  </si>
  <si>
    <t xml:space="preserve"> 5.12 </t>
  </si>
  <si>
    <t xml:space="preserve">REVESTIMENTO CERÂMICO PARA PISO COM PLACAS TIPO ESMALTADA EXTRA DE DIMENSÕES 45X45 CM APLICADA EM AMBIENTES DE ÁREA ENTRE 5 M2 E 10 M2. AF_06/2014</t>
  </si>
  <si>
    <t xml:space="preserve"> 5.13 </t>
  </si>
  <si>
    <t xml:space="preserve">ARMAÇÃO DE LAJE DE UMA ESTRUTURA CONVENCIONAL DE CONCRETO ARMADO EM UMA EDIFICAÇÃO TÉRREA OU SOBRADO UTILIZANDO AÇO CA-50 DE 6,3 MM - MONTAGEM. AF_12/2015</t>
  </si>
  <si>
    <t xml:space="preserve"> 5.14 </t>
  </si>
  <si>
    <t xml:space="preserve">ARMAÇÃO DE LAJE DE UMA ESTRUTURA CONVENCIONAL DE CONCRETO ARMADO EM UMA EDIFICAÇÃO TÉRREA OU SOBRADO UTILIZANDO AÇO CA-50 DE 8,0 MM - MONTAGEM. AF_12/2015</t>
  </si>
  <si>
    <t xml:space="preserve"> 5.15 </t>
  </si>
  <si>
    <t xml:space="preserve">ARMAÇÃO DE CINTA DE ALVENARIA ESTRUTURAL; DIÂMETRO DE 10,0 MM. AF_01/2015</t>
  </si>
  <si>
    <t xml:space="preserve"> 5.16 </t>
  </si>
  <si>
    <t xml:space="preserve">ARMAÇÃO VERTICAL DE ALVENARIA ESTRUTURAL; DIÂMETRO DE 10,0 MM. AF_01/2015</t>
  </si>
  <si>
    <t xml:space="preserve">PISO CONCRETO POLIDO</t>
  </si>
  <si>
    <t xml:space="preserve">6.1</t>
  </si>
  <si>
    <t xml:space="preserve">ARMAÇÃO PARA EXECUÇÃO DE RADIER, PISO DE CONCRETO OU LAJE SOBRE SOLO, COM USO DE TELA Q-138. AF_09/2021</t>
  </si>
  <si>
    <t xml:space="preserve">6.2</t>
  </si>
  <si>
    <t xml:space="preserve">ARMAÇÃO DE REFORÇO DO PISO UTILIZANDO AÇO CA-50 DE 8,0 MM - MONTAGEM.</t>
  </si>
  <si>
    <t xml:space="preserve">6.3</t>
  </si>
  <si>
    <t xml:space="preserve">ARMAÇÃO DE REFORÇO DO PISO UTILIZANDO AÇO CA-50 DE 10,0 MM - MONTAGEM.</t>
  </si>
  <si>
    <t xml:space="preserve">6.4</t>
  </si>
  <si>
    <t xml:space="preserve">FABRICAÇÃO, MONTAGEM E DESMONTAGEM DE FORMA PARA RADIER, PISO DE CONCRETO OU LAJE SOBRE SOLO, EM MADEIRA SERRADA, 4 UTILIZAÇÕES. AF_09/2021</t>
  </si>
  <si>
    <t xml:space="preserve">6.5</t>
  </si>
  <si>
    <t xml:space="preserve">CONCRETAGEM DE RADIER, PISO DE CONCRETO OU LAJE SOBRE SOLO, FCK 30 MPA - LANÇAMENTO, ADENSAMENTO E ACABAMENTO. AF_09/2021</t>
  </si>
  <si>
    <t xml:space="preserve">6.6</t>
  </si>
  <si>
    <t xml:space="preserve">ACABAMENTO POLIDO PARA PISO DE CONCRETO ARMADO E CORTE DE JUNTA SERRADA A CADA 6 METROS</t>
  </si>
  <si>
    <t xml:space="preserve">ALVENARIA</t>
  </si>
  <si>
    <t xml:space="preserve"> 7.1 </t>
  </si>
  <si>
    <t xml:space="preserve">ALVENARIA DE VEDAÇÃO COM ELEMENTO VAZADO DE CERÂMICA (COBOGÓ) DE 7X20X20CM E ARGAMASSA DE ASSENTAMENTO COM PREPARO EM BETONEIRA. AF_05/2020</t>
  </si>
  <si>
    <t xml:space="preserve"> 7.2 </t>
  </si>
  <si>
    <t xml:space="preserve">ALVENARIA DE VEDAÇÃO DE BLOCOS CERÂMICOS FURADOS NA HORIZONTAL DE 11,5X19X19 CM (ESPESSURA 11,5 CM) E ARGAMASSA DE ASSENTAMENTO COM PREPARO EM BETONEIRA. AF_12/2021</t>
  </si>
  <si>
    <t xml:space="preserve"> 7.3 </t>
  </si>
  <si>
    <t xml:space="preserve">ALVENARIA DE VEDAÇÃO DE BLOCOS  VAZADOS DE CONCRETO DE 14X19X29 CM (ESPESSURA 14 CM) E ARGAMASSA DE ASSENTAMENTO COM PREPARO EM BETONEIRA. AF_12/2021</t>
  </si>
  <si>
    <t xml:space="preserve"> 7.4</t>
  </si>
  <si>
    <t xml:space="preserve"> 7.5</t>
  </si>
  <si>
    <t xml:space="preserve"> 7.6</t>
  </si>
  <si>
    <t xml:space="preserve">CONTRAVERGA MOLDADA IN LOCO COM UTILIZAÇÃO DE BLOCOS CANALETA PARA VÃOS DE MAIS DE 1,5 M DE COMPRIMENTO. AF_03/2016</t>
  </si>
  <si>
    <t xml:space="preserve"> 7.7</t>
  </si>
  <si>
    <t xml:space="preserve">VERGA MOLDADA IN LOCO COM UTILIZAÇÃO DE BLOCOS CANALETA PARA JANELAS COM MAIS DE 1,5 M DE VÃO. AF_03/2016</t>
  </si>
  <si>
    <t xml:space="preserve"> 7.8</t>
  </si>
  <si>
    <t xml:space="preserve">VERGA MOLDADA IN LOCO COM UTILIZAÇÃO DE BLOCOS CANALETA PARA PORTAS COM ATÉ 1,5 M DE VÃO. AF_03/2016</t>
  </si>
  <si>
    <t xml:space="preserve"> 7.9</t>
  </si>
  <si>
    <t xml:space="preserve"> 7.10</t>
  </si>
  <si>
    <t xml:space="preserve">REVESTIMENTO CERAMICO</t>
  </si>
  <si>
    <t xml:space="preserve"> 8.1 </t>
  </si>
  <si>
    <t xml:space="preserve">REVESTIMENTO CERÂMICO PARA PISO COM PLACAS TIPO ESMALTADA EXTRA DE DIMENSÕES 45X45 CM - PEI 5 - APLICADA EM AMBIENTES DE ÁREA ENTRE 5 M2 E 10 M2. AF_06/2014</t>
  </si>
  <si>
    <t xml:space="preserve"> 8.2 </t>
  </si>
  <si>
    <t xml:space="preserve">REVESTIMENTO CERÂMICO PARA PISO COM PLACAS TIPO ESMALTADA EXTRA DE DIMENSÕES 45X45 CM - PEI 5 -APLICADA EM AMBIENTES DE ÁREA MAIOR QUE 10 M2. AF_06/2014</t>
  </si>
  <si>
    <t xml:space="preserve"> 8.3 </t>
  </si>
  <si>
    <t xml:space="preserve">REVESTIMENTO CERÂMICO PARA PAREDES INTERNAS COM PLACAS TIPO ESMALTADA EXTRA  DE DIMENSÕES 33X45 CM APLICADAS A MEIA ALTURA DAS PAREDES.</t>
  </si>
  <si>
    <t xml:space="preserve">SISTEMA INSTALAÇÕES ELETRICAS</t>
  </si>
  <si>
    <t xml:space="preserve"> 9.1 </t>
  </si>
  <si>
    <t xml:space="preserve">QUADRO DE DISTRIBUIÇÃO DE ENERGIA EM CHAPA DE AÇO GALVANIZADO, DE SOBREPOR, COM BARRAMENTO TRIFÁSICO, PARA 28 DISJUNTORES DIN- FORNECIMENTO E INSTALAÇÃO</t>
  </si>
  <si>
    <t xml:space="preserve"> 9.2 </t>
  </si>
  <si>
    <t xml:space="preserve">QUADRO DE DISTRIBUIÇÃO DE ENERGIA EM CHAPA DE AÇO GALVANIZADO, DE SOBREPOR, COM BARRAMENTO TRIFÁSICO, PARA 12 DISJUNTORES DIN- FORNECIMENTO E INSTALAÇÃO</t>
  </si>
  <si>
    <t xml:space="preserve"> 9.3 </t>
  </si>
  <si>
    <t xml:space="preserve">ELETRODUTO FLEXÍVEL CORRUGADO, PVC, DN 25 MM (3/4"), PARA CIRCUITOS TERMINAIS, INSTALADO EM FORRO - FORNECIMENTO E INSTALAÇÃO. AF_12/2015</t>
  </si>
  <si>
    <t xml:space="preserve"> 9.4 </t>
  </si>
  <si>
    <t xml:space="preserve">ELETRODUTO FLEXÍVEL CORRUGADO, PVC, DN 25 MM (3/4"), PARA CIRCUITOS TERMINAIS, INSTALADO EM PAREDE - FORNECIMENTO E INSTALAÇÃO. AF_12/2015</t>
  </si>
  <si>
    <t xml:space="preserve"> 9.5 </t>
  </si>
  <si>
    <t xml:space="preserve">CAIXA RETANGULAR 4" X 2" ALTA (2,00 M DO PISO), PVC, INSTALADA EM PAREDE - FORNECIMENTO E INSTALAÇÃO. AF_12/2015</t>
  </si>
  <si>
    <t xml:space="preserve"> 9.6</t>
  </si>
  <si>
    <t xml:space="preserve">CAIXA RETANGULAR 4" X 2" MÉDIA (1,30 M DO PISO), PVC, INSTALADA EM PAREDE - FORNECIMENTO E INSTALAÇÃO. AF_12/2015</t>
  </si>
  <si>
    <t xml:space="preserve"> 9.7</t>
  </si>
  <si>
    <t xml:space="preserve">CAIXA RETANGULAR 4" X 2" BAIXA (0,30 M DO PISO), PVC, INSTALADA EM PAREDE - FORNECIMENTO E INSTALAÇÃO. AF_12/2015</t>
  </si>
  <si>
    <t xml:space="preserve"> 9.8</t>
  </si>
  <si>
    <t xml:space="preserve">CABO DE COBRE FLEXÍVEL ISOLADO, 2,5 MM², ANTI-CHAMA 450/750 V, PARA CIRCUITOS TERMINAIS - FORNECIMENTO E INSTALAÇÃO. AF_12/2015</t>
  </si>
  <si>
    <t xml:space="preserve"> 9.9</t>
  </si>
  <si>
    <t xml:space="preserve">CABO DE COBRE FLEXÍVEL ISOLADO, 4 MM², ANTI-CHAMA 450/750 V, PARA CIRCUITOS TERMINAIS - FORNECIMENTO E INSTALAÇÃO. AF_12/2015</t>
  </si>
  <si>
    <t xml:space="preserve"> 9.10</t>
  </si>
  <si>
    <t xml:space="preserve">CABO DE COBRE FLEXÍVEL ISOLADO, 6 MM², ANTI-CHAMA 450/750 V, PARA CIRCUITOS TERMINAIS - FORNECIMENTO E INSTALAÇÃO. AF_12/2015</t>
  </si>
  <si>
    <t xml:space="preserve"> 9.11</t>
  </si>
  <si>
    <t xml:space="preserve">CABO DE COBRE FLEXÍVEL ISOLADO, 16 MM², ANTI-CHAMA 0,6/1,0 KV, PARA DISTRIBUIÇÃO - FORNECIMENTO E INSTALAÇÃO. AF_12/2015</t>
  </si>
  <si>
    <t xml:space="preserve"> 9.12</t>
  </si>
  <si>
    <t xml:space="preserve">DISJUNTOR MONOPOLAR TIPO DIN, CORRENTE NOMINAL DE 16A - FORNECIMENTO E INSTALAÇÃO. AF_10/2020</t>
  </si>
  <si>
    <t xml:space="preserve"> 9.13</t>
  </si>
  <si>
    <t xml:space="preserve">DISJUNTOR MONOPOLAR TIPO DIN, CORRENTE NOMINAL DE 20A - FORNECIMENTO E INSTALAÇÃO. AF_10/2020</t>
  </si>
  <si>
    <t xml:space="preserve"> 9.14</t>
  </si>
  <si>
    <t xml:space="preserve">DISJUNTOR MONOPOLAR TIPO DIN, CORRENTE NOMINAL DE 32A - FORNECIMENTO E INSTALAÇÃO. AF_10/2020</t>
  </si>
  <si>
    <t xml:space="preserve"> 9.15</t>
  </si>
  <si>
    <t xml:space="preserve">DISJUNTOR TRIPOLAR TIPO DIN, CORRENTE NOMINAL DE 20A - FORNECIMENTO E INSTALAÇÃO. AF_10/2020</t>
  </si>
  <si>
    <t xml:space="preserve"> 9.16</t>
  </si>
  <si>
    <t xml:space="preserve">DISJUNTOR TRIPOLAR TIPO DIN, CORRENTE NOMINAL DE 32A - FORNECIMENTO E INSTALAÇÃO. AF_10/2020</t>
  </si>
  <si>
    <t xml:space="preserve"> 9.17</t>
  </si>
  <si>
    <t xml:space="preserve">INTERRUPTOR SIMPLES (1 MÓDULO) COM 1 TOMADA DE EMBUTIR 2P+T 10 A,  INCLUINDO SUPORTE E PLACA - FORNECIMENTO E INSTALAÇÃO. AF_12/2015</t>
  </si>
  <si>
    <t xml:space="preserve"> 9.18</t>
  </si>
  <si>
    <t xml:space="preserve">TOMADA ALTA DE EMBUTIR (1 MÓDULO), 2P+T 10 A, INCLUINDO SUPORTE E PLACA - FORNECIMENTO E INSTALAÇÃO. AF_12/2015</t>
  </si>
  <si>
    <t xml:space="preserve"> 9.19</t>
  </si>
  <si>
    <t xml:space="preserve">TOMADA MÉDIA DE EMBUTIR (1 MÓDULO), 2P+T 10 A, INCLUINDO SUPORTE E PLACA - FORNECIMENTO E INSTALAÇÃO. AF_12/2015</t>
  </si>
  <si>
    <t xml:space="preserve"> 9.20</t>
  </si>
  <si>
    <t xml:space="preserve">TOMADA BAIXA DE EMBUTIR (1 MÓDULO), 2P+T 10 A, INCLUINDO SUPORTE E PLACA - FORNECIMENTO E INSTALAÇÃO. AF_12/2015</t>
  </si>
  <si>
    <t xml:space="preserve"> 9.21</t>
  </si>
  <si>
    <t xml:space="preserve">INTERRUPTOR SIMPLES (1 MÓDULO), 10A/250V, INCLUINDO SUPORTE E PLACA - FORNECIMENTO E INSTALAÇÃO. AF_12/2015</t>
  </si>
  <si>
    <t xml:space="preserve"> 9.22</t>
  </si>
  <si>
    <t xml:space="preserve">RELÉ FOTOELÉTRICO PARA COMANDO DE ILUMINAÇÃO EXTERNA 1000 W - FORNECIMENTO E INSTALAÇÃO. AF_08/2020</t>
  </si>
  <si>
    <t xml:space="preserve"> 9.23</t>
  </si>
  <si>
    <t xml:space="preserve">HASTE DE ATERRAMENTO 5/8  - FORNECIMENTO E INSTALAÇÃO. AF_12/2017</t>
  </si>
  <si>
    <t xml:space="preserve"> 9.24</t>
  </si>
  <si>
    <t xml:space="preserve">CHAVE DE BOIA AUTOMÁTICA SUPERIOR/INFERIOR 15A/250V - FORNECIMENTO E INSTALAÇÃO. AF_12/2020</t>
  </si>
  <si>
    <t xml:space="preserve"> 9.25</t>
  </si>
  <si>
    <t xml:space="preserve">CABO DE COBRE NU 25 MM2 MEIO-DURO</t>
  </si>
  <si>
    <t xml:space="preserve">SISTEMA DE ÁGUA FRIA</t>
  </si>
  <si>
    <t xml:space="preserve"> 10.1 </t>
  </si>
  <si>
    <t xml:space="preserve">TUBO, PVC, SOLDÁVEL, DN 32MM, INSTALADO EM RAMAL DE DISTRIBUIÇÃO DE ÁGUA - FORNECIMENTO E INSTALAÇÃO. AF_12/2014</t>
  </si>
  <si>
    <t xml:space="preserve"> 10.2 </t>
  </si>
  <si>
    <t xml:space="preserve">CURVA 90 GRAUS, PVC, SOLDÁVEL, DN 32MM, INSTALADO EM RAMAL DE DISTRIBUIÇÃO DE ÁGUA - FORNECIMENTO E INSTALAÇÃO. AF_12/2014</t>
  </si>
  <si>
    <t xml:space="preserve"> 10.3 </t>
  </si>
  <si>
    <t xml:space="preserve">LUVA, PVC, SOLDÁVEL, DN 32MM, INSTALADO EM RAMAL DE DISTRIBUIÇÃO DE ÁGUA - FORNECIMENTO E INSTALAÇÃO. AF_12/2014</t>
  </si>
  <si>
    <t xml:space="preserve"> 10.4 </t>
  </si>
  <si>
    <t xml:space="preserve">LUVA DE REDUÇÃO, PVC, SOLDÁVEL, DN 32MM X 25MM, INSTALADO EM RAMAL DE DISTRIBUIÇÃO DE ÁGUA - FORNECIMENTO E INSTALAÇÃO. AF_12/2014</t>
  </si>
  <si>
    <t xml:space="preserve"> 10.5</t>
  </si>
  <si>
    <t xml:space="preserve">ADAPTADOR COM FLANGE E ANEL DE VEDAÇÃO, PVC, SOLDÁVEL, DN 32 MM X 1 , INSTALADO EM RESERVAÇÃO DE ÁGUA DE EDIFICAÇÃO QUE POSSUA RESERVATÓRIO DE FIBRA/FIBROCIMENTO   FORNECIMENTO E INSTALAÇÃO. AF_06/2016</t>
  </si>
  <si>
    <t xml:space="preserve"> 10.6</t>
  </si>
  <si>
    <t xml:space="preserve">REGISTRO DE GAVETA BRUTO, LATÃO, ROSCÁVEL, 1 1/4" - FORNECIMENTO E INSTALAÇÃO. AF_08/2021</t>
  </si>
  <si>
    <t xml:space="preserve"> 10.7</t>
  </si>
  <si>
    <t xml:space="preserve">ADAPTADOR CURTO COM BOLSA E ROSCA PARA REGISTRO, PVC, SOLDÁVEL, DN 32MM X 1, INSTALADO EM RAMAL DE DISTRIBUIÇÃO DE ÁGUA - FORNECIMENTO E INSTALAÇÃO. AF_12/2014</t>
  </si>
  <si>
    <t xml:space="preserve"> 10.8</t>
  </si>
  <si>
    <t xml:space="preserve">TÊ DE REDUÇÃO, PVC, SOLDÁVEL, DN 32 MM X 25 MM, INSTALADO EM RESERVAÇÃO PREDIAL DE ÁGUA - FORNECIMENTO E INSTALAÇÃO. AF_04/2024</t>
  </si>
  <si>
    <t xml:space="preserve"> 10.9</t>
  </si>
  <si>
    <t xml:space="preserve">TUBO, PVC, SOLDÁVEL, DN 25MM, INSTALADO EM RAMAL DE DISTRIBUIÇÃO DE ÁGUA - FORNECIMENTO E INSTALAÇÃO. AF_12/2014</t>
  </si>
  <si>
    <t xml:space="preserve"> 10.10</t>
  </si>
  <si>
    <t xml:space="preserve">TE, PVC, SOLDÁVEL, DN 25MM, INSTALADO EM RAMAL DE DISTRIBUIÇÃO DE ÁGUA - FORNECIMENTO E INSTALAÇÃO. AF_12/2014</t>
  </si>
  <si>
    <t xml:space="preserve"> 10.11</t>
  </si>
  <si>
    <t xml:space="preserve">PLUG PVC ROSCAVEL,  1/2",  AGUA FRIA PREDIAL (NBR 5648)</t>
  </si>
  <si>
    <t xml:space="preserve"> 10.12</t>
  </si>
  <si>
    <t xml:space="preserve">JOELHO 90 GRAUS COM BUCHA DE LATÃO, PVC, SOLDÁVEL, DN 25MM, X 1/2 INSTALADO EM RAMAL OU SUB-RAMAL DE ÁGUA - FORNECIMENTO E INSTALAÇÃO. AF_12/2014</t>
  </si>
  <si>
    <t xml:space="preserve"> 10.13</t>
  </si>
  <si>
    <t xml:space="preserve">ADAPTADOR COM FLANGE E ANEL DE VEDAÇÃO, PVC, SOLDÁVEL, DN  25 MM X 3/4 , INSTALADO EM RESERVAÇÃO DE ÁGUA DE EDIFICAÇÃO QUE POSSUA RESERVATÓRIO DE FIBRA/FIBROCIMENTO   FORNECIMENTO E INSTALAÇÃO. AF_06/2016</t>
  </si>
  <si>
    <t xml:space="preserve"> 10.14</t>
  </si>
  <si>
    <t xml:space="preserve">REGISTRO DE ESFERA, PVC, SOLDÁVEL, COM VOLANTE, DN  25 MM - FORNECIMENTO E INSTALAÇÃO. AF_08/2021</t>
  </si>
  <si>
    <t xml:space="preserve"> 10.15</t>
  </si>
  <si>
    <t xml:space="preserve">REGISTRO DE GAVETA BRUTO, LATÃO, ROSCÁVEL, 1" - FORNECIMENTO E INSTALAÇÃO. AF_08/2021</t>
  </si>
  <si>
    <t xml:space="preserve"> 10.16</t>
  </si>
  <si>
    <t xml:space="preserve">ADAPTADOR CURTO COM BOLSA E ROSCA PARA REGISTRO, PVC, SOLDÁVEL, DN 25MM X 3/4, INSTALADO EM RAMAL OU SUB-RAMAL DE ÁGUA - FORNECIMENTO E INSTALAÇÃO. AF_12/2014</t>
  </si>
  <si>
    <t xml:space="preserve"> 10.17</t>
  </si>
  <si>
    <t xml:space="preserve">CURVA 90 GRAUS, PVC, SOLDÁVEL, DN 25MM, INSTALADO EM RAMAL DE DISTRIBUIÇÃO DE ÁGUA - FORNECIMENTO E INSTALAÇÃO. AF_12/2014</t>
  </si>
  <si>
    <t xml:space="preserve"> 10.18</t>
  </si>
  <si>
    <t xml:space="preserve">LUVA, PVC, SOLDÁVEL, DN 25MM, INSTALADO EM RAMAL DE DISTRIBUIÇÃO DE ÁGUA - FORNECIMENTO E INSTALAÇÃO. AF_12/2014</t>
  </si>
  <si>
    <t xml:space="preserve"> 10.19</t>
  </si>
  <si>
    <t xml:space="preserve">JOELHO 90 GRAUS, PVC, SOLDÁVEL, DN 25MM, INSTALADO EM RAMAL DE DISTRIBUIÇÃO DE ÁGUA - FORNECIMENTO E INSTALAÇÃO. AF_12/2014</t>
  </si>
  <si>
    <t xml:space="preserve">SISTEMA DE ESGOTO</t>
  </si>
  <si>
    <t xml:space="preserve"> 11.1 </t>
  </si>
  <si>
    <t xml:space="preserve">TUBO DE PVC PARA REDE COLETORA DE ESGOTO DE PAREDE MACIÇA, DN 200 MM, JUNTA ELÁSTICA - FORNECIMENTO E ASSENTAMENTO. AF_01/2021</t>
  </si>
  <si>
    <t xml:space="preserve"> 11.2 </t>
  </si>
  <si>
    <t xml:space="preserve">TUBO PVC, SERIE NORMAL, ESGOTO PREDIAL, DN 100 MM, FORNECIDO E INSTALADO EM RAMAL DE DESCARGA OU RAMAL DE ESGOTO SANITÁRIO. AF_12/2014</t>
  </si>
  <si>
    <t xml:space="preserve"> 11.3 </t>
  </si>
  <si>
    <t xml:space="preserve">JUNÇÃO SIMPLES, PVC, SERIE NORMAL, ESGOTO PREDIAL, DN 100 X 100 MM, JUNTA ELÁSTICA, FORNECIDO E INSTALADO EM RAMAL DE DESCARGA OU RAMAL DE ESGOTO SANITÁRIO. AF_12/2014</t>
  </si>
  <si>
    <t xml:space="preserve"> 11.4 </t>
  </si>
  <si>
    <t xml:space="preserve">CURVA CURTA 90 GRAUS, PVC, SERIE NORMAL, ESGOTO PREDIAL, DN 100 MM, JUNTA ELÁSTICA, FORNECIDO E INSTALADO EM RAMAL DE DESCARGA OU RAMAL DE ESGOTO SANITÁRIO. AF_12/2014</t>
  </si>
  <si>
    <t xml:space="preserve"> 11.5 </t>
  </si>
  <si>
    <t xml:space="preserve">JOELHO 45 GRAUS, PVC, SERIE NORMAL, ESGOTO PREDIAL, DN 100 MM, JUNTA ELÁSTICA, FORNECIDO E INSTALADO EM RAMAL DE DESCARGA OU RAMAL DE ESGOTO SANITÁRIO. AF_12/2014</t>
  </si>
  <si>
    <t xml:space="preserve"> 11.6</t>
  </si>
  <si>
    <t xml:space="preserve">TUBO PVC, SERIE NORMAL, ESGOTO PREDIAL, DN 50 MM, FORNECIDO E INSTALADO EM RAMAL DE DESCARGA OU RAMAL DE ESGOTO SANITÁRIO. AF_12/2014</t>
  </si>
  <si>
    <t xml:space="preserve"> 11.7</t>
  </si>
  <si>
    <t xml:space="preserve">LUVA SIMPLES, PVC, SERIE NORMAL, ESGOTO PREDIAL, DN 100 MM, JUNTA ELÁSTICA, FORNECIDO E INSTALADO EM RAMAL DE DESCARGA OU RAMAL DE ESGOTO SANITÁRIO. AF_12/2014</t>
  </si>
  <si>
    <t xml:space="preserve"> 11.8</t>
  </si>
  <si>
    <t xml:space="preserve">JOELHO 45 GRAUS, PVC, SERIE NORMAL, ESGOTO PREDIAL, DN 50 MM, JUNTA ELÁSTICA, FORNECIDO E INSTALADO EM RAMAL DE DESCARGA OU RAMAL DE ESGOTO SANITÁRIO. AF_12/2014</t>
  </si>
  <si>
    <t xml:space="preserve"> 11.9</t>
  </si>
  <si>
    <t xml:space="preserve">TE, PVC, SERIE NORMAL, ESGOTO PREDIAL, DN 100 X 100 MM, JUNTA ELÁSTICA, FORNECIDO E INSTALADO EM RAMAL DE DESCARGA OU RAMAL DE ESGOTO SANITÁRIO. AF_12/2014</t>
  </si>
  <si>
    <t xml:space="preserve"> 11.10</t>
  </si>
  <si>
    <t xml:space="preserve">CURVA CURTA 90 GRAUS, PVC, SERIE NORMAL, ESGOTO PREDIAL, DN 50 MM, JUNTA ELÁSTICA, FORNECIDO E INSTALADO EM RAMAL DE DESCARGA OU RAMAL DE ESGOTO SANITÁRIO. AF_12/2014</t>
  </si>
  <si>
    <t xml:space="preserve"> 11.11</t>
  </si>
  <si>
    <t xml:space="preserve">TUBO PVC, SERIE NORMAL, ESGOTO PREDIAL, DN 40 MM, FORNECIDO E INSTALADO EM RAMAL DE DESCARGA OU RAMAL DE ESGOTO SANITÁRIO. AF_12/2014</t>
  </si>
  <si>
    <t xml:space="preserve"> 11.12</t>
  </si>
  <si>
    <t xml:space="preserve">LUVA SIMPLES, PVC, SERIE NORMAL, ESGOTO PREDIAL, DN 50 MM, JUNTA ELÁSTICA, FORNECIDO E INSTALADO EM RAMAL DE DESCARGA OU RAMAL DE ESGOTO SANITÁRIO. AF_12/2014</t>
  </si>
  <si>
    <t xml:space="preserve"> 11.13</t>
  </si>
  <si>
    <t xml:space="preserve">TERMINAL DE VENTILACAO, 50 MM, SERIE NORMAL, ESGOTO PREDIAL</t>
  </si>
  <si>
    <t xml:space="preserve"> 11.14</t>
  </si>
  <si>
    <t xml:space="preserve">JOELHO 45 GRAUS, PVC, SERIE NORMAL, ESGOTO PREDIAL, DN 40 MM, JUNTA SOLDÁVEL, FORNECIDO E INSTALADO EM RAMAL DE DESCARGA OU RAMAL DE ESGOTO SANITÁRIO. AF_12/2014</t>
  </si>
  <si>
    <t xml:space="preserve"> 11.15</t>
  </si>
  <si>
    <t xml:space="preserve">CURVA CURTA 90 GRAUS, PVC, SERIE NORMAL, ESGOTO PREDIAL, DN 40 MM, JUNTA SOLDÁVEL, FORNECIDO E INSTALADO EM RAMAL DE DESCARGA OU RAMAL DE ESGOTO SANITÁRIO. AF_12/2014</t>
  </si>
  <si>
    <t xml:space="preserve"> 11.16</t>
  </si>
  <si>
    <t xml:space="preserve">LUVA SIMPLES, PVC, SERIE NORMAL, ESGOTO PREDIAL, DN 40 MM, JUNTA SOLDÁVEL, FORNECIDO E INSTALADO EM RAMAL DE DESCARGA OU RAMAL DE ESGOTO SANITÁRIO. AF_12/2014</t>
  </si>
  <si>
    <t xml:space="preserve"> 11.17</t>
  </si>
  <si>
    <t xml:space="preserve">CAIXA SIFONADA, PVC, DN 100 X 100 X 50 MM, JUNTA ELÁSTICA, FORNECIDA E INSTALADA EM RAMAL DE DESCARGA OU EM RAMAL DE ESGOTO SANITÁRIO. AF_12/2014</t>
  </si>
  <si>
    <t xml:space="preserve"> 11.18</t>
  </si>
  <si>
    <t xml:space="preserve">SISTEMA TRATAMENTO ESGOTO, EM CONCRETO PRÉ MOLDADO CIRCULAR, - TANQUE, FILTRO, CLORADOR E SUMIDOURO - COM IMPERMEABILIZAÇÃO INTERNA ASFALTICO</t>
  </si>
  <si>
    <t xml:space="preserve">CJ</t>
  </si>
  <si>
    <t xml:space="preserve"> 11.19</t>
  </si>
  <si>
    <t xml:space="preserve">CAIXA ENTERRADA DISTRIBUIDORA DE VAZÃO (SUMIDOUROS MÚLTIPLOS), RETANGULAR, EM CONCRETO PRÉ-MOLDADO, DIMENSÕES INTERNAS: 0,60 X 0,60 X 0,50 M. AF_12/2020</t>
  </si>
  <si>
    <t xml:space="preserve"> 11.20</t>
  </si>
  <si>
    <t xml:space="preserve">SUPORTE EM CONCRETO TUBULAÇÃO 200MM - ESTERQUEIRA - PILARETE 10CMx50CM (H =variável) - 2 BROCAS DE FUNDAÇÃO</t>
  </si>
  <si>
    <t xml:space="preserve">INSTALAÇÕES COMBATE INCÊNDIO - PREVENTIVO INCÊNDIO</t>
  </si>
  <si>
    <t xml:space="preserve"> 12.1 </t>
  </si>
  <si>
    <t xml:space="preserve">EXTINTOR DE INCÊNDIO PORTÁTIL COM CARGA DE PQS DE 4 KG, CLASSE ABC - FORNECIMENTO E INSTALAÇÃO. AF_10/2020_P</t>
  </si>
  <si>
    <t xml:space="preserve"> 12.2 </t>
  </si>
  <si>
    <t xml:space="preserve">LUMINÁRIA DE EMERGÊNCIA, COM 44 LÂMPADAS LED,  35W, 500 LUMENS - FORNECIMENTO E INSTALAÇÃO. AF_02/2020</t>
  </si>
  <si>
    <t xml:space="preserve"> 12.3 </t>
  </si>
  <si>
    <t xml:space="preserve">PLACA DE SINALIZACAO DE SEGURANCA CONTRA INCENDIO, FOTOLUMINESCENTE, RETANGULAR, *20 X 40* CM, EM PVC *2* MM ANTI-CHAMAS (SIMBOLOS, CORES E PICTOGRAMAS CONFORME NBR 16820)</t>
  </si>
  <si>
    <t xml:space="preserve"> 12.4 </t>
  </si>
  <si>
    <t xml:space="preserve">PINTURA DE SINALIZAÇÃO, APLICAÇÃO MANUAL, 2 DEMÃOS. AF_05/2021 - SINALIÇÃO DE PISO DOS EXTINTORES</t>
  </si>
  <si>
    <t xml:space="preserve">SISTEMA ARMAZENAMENTO - ESTERQUEIRA BOVINA</t>
  </si>
  <si>
    <t xml:space="preserve"> 13.1 </t>
  </si>
  <si>
    <t xml:space="preserve">ESCAVAÇÃO ESTERQUEIRA, ATERRO COMPACTADO DO ACESSO E ALTEAMENTO ESTERQUEIRA, CARGA E TRANSPORTE DE MATERIAIS - INCLUSO EQUIPAMENTO E MATERIAIS (BRITA GRADUADO E SOLO)</t>
  </si>
  <si>
    <t xml:space="preserve"> 13.2 </t>
  </si>
  <si>
    <t xml:space="preserve">ESCAVAÇÃO MANUAL DE VALA COM PROFUNDIDADE MENOR OU IGUAL A 1,30 M. AF_02/2021</t>
  </si>
  <si>
    <t xml:space="preserve"> 13.3 </t>
  </si>
  <si>
    <t xml:space="preserve">ATERRO MANUAL DE VALAS COM SOLO ARGILO-ARENOSO E COMPACTAÇÃO MECANIZADA. AF_05/2016</t>
  </si>
  <si>
    <t xml:space="preserve"> 13.4 </t>
  </si>
  <si>
    <t xml:space="preserve">GEOMEMBRANA LISA, E = 1,00 MM (AJUSTE DE TERRENO MANUAL)- FORNECIMENTO E INSTALAÇÃO</t>
  </si>
  <si>
    <t xml:space="preserve"> 13.5 </t>
  </si>
  <si>
    <t xml:space="preserve">PORTÃO DE GIRO EM METALON (PINTADO) - TELA GALVANIZADA</t>
  </si>
  <si>
    <t xml:space="preserve"> 13.6 </t>
  </si>
  <si>
    <t xml:space="preserve">PLANTIO DE GRAMA ESMERALDA EM PLACAS. </t>
  </si>
  <si>
    <t xml:space="preserve"> 13.7 </t>
  </si>
  <si>
    <t xml:space="preserve">ALAMBRADO EM MOURÕES DE CONCRETO, COM TELA DE ARAME GALVANIZADO (INCLUSIVE MURETA EM CONCRETO). AF_05/2018</t>
  </si>
  <si>
    <t xml:space="preserve">SISTEMA DE CLIMATIZAÇÃO</t>
  </si>
  <si>
    <t xml:space="preserve"> 14.1 </t>
  </si>
  <si>
    <t xml:space="preserve">TUBO EM COBRE FLEXÍVEL, DN 1/2", COM ISOLAMENTO, INSTALADO EM RAMAL DE ALIMENTAÇÃO DE AR CONDICIONADO COM CONDENSADORA INDIVIDUAL  FORNECIMENTO E INSTALAÇÃO. AF_12/2015</t>
  </si>
  <si>
    <t xml:space="preserve"> 14.2 </t>
  </si>
  <si>
    <t xml:space="preserve">TUBO EM COBRE FLEXÍVEL, DN 1/4, COM ISOLAMENTO, INSTALADO EM RAMAL DE ALIMENTAÇÃO DE AR CONDICIONADO COM CONDENSADORA INDIVIDUAL   FORNECIMENTO E INSTALAÇÃO. AF_12/2015</t>
  </si>
  <si>
    <t xml:space="preserve"> 14.3 </t>
  </si>
  <si>
    <t xml:space="preserve">TUBO EM COBRE FLEXÍVEL, DN 3/8", COM ISOLAMENTO, INSTALADO EM RAMAL DE ALIMENTAÇÃO DE AR CONDICIONADO COM CONDENSADORA INDIVIDUAL  FORNECIMENTO E INSTALAÇÃO. AF_12/2015</t>
  </si>
  <si>
    <t xml:space="preserve"> 14.4 </t>
  </si>
  <si>
    <t xml:space="preserve">TUBO EM COBRE FLEXÍVEL, DN 5/8", COM ISOLAMENTO, INSTALADO EM RAMAL DE ALIMENTAÇÃO DE AR CONDICIONADO COM CONDENSADORA INDIVIDUAL  FORNECIMENTO E INSTALAÇÃO. AF_12/2015</t>
  </si>
  <si>
    <t xml:space="preserve"> 14.5</t>
  </si>
  <si>
    <t xml:space="preserve">ELETRODUTO FLEXÍVEL CORRUGADO REFORÇADO, PVC, DN 25 MM (3/4"), PARA CIRCUITOS TERMINAIS, INSTALADO EM PAREDE - FORNECIMENTO E INSTALAÇÃO. AF_12/2015</t>
  </si>
  <si>
    <t xml:space="preserve"> 14.6</t>
  </si>
  <si>
    <t xml:space="preserve">CABO DE COBRE FLEXÍVEL ISOLADO, 1,5 MM², ANTI-CHAMA 450/750 V, PARA CIRCUITOS TERMINAIS - FORNECIMENTO E INSTALAÇÃO. AF_12/2015</t>
  </si>
  <si>
    <t xml:space="preserve"> 14.7</t>
  </si>
  <si>
    <t xml:space="preserve">CAIXA DE PASSAGEM AR CONDICIONADO SPLIT (EMBUTIR), FORNECIMENTO E INSTALACAO. AF_11/2019</t>
  </si>
  <si>
    <t xml:space="preserve"> 14.8</t>
  </si>
  <si>
    <t xml:space="preserve">TUBO, PVC, SOLDÁVEL, DN 25MM, INSTALADO EM DRENO DE AR-CONDICIONADO - FORNECIMENTO E INSTALAÇÃO. AF_12/2014</t>
  </si>
  <si>
    <t xml:space="preserve"> 14.9</t>
  </si>
  <si>
    <t xml:space="preserve">JOELHO 90 GRAUS, PVC, SOLDÁVEL, DN 25MM, INSTALADO EM DRENO DE AR-CONDICIONADO - FORNECIMENTO E INSTALAÇÃO. AF_12/2014</t>
  </si>
  <si>
    <t xml:space="preserve"> 14.10</t>
  </si>
  <si>
    <t xml:space="preserve">TE, PVC, SOLDÁVEL, DN 25MM, INSTALADO EM DRENO DE AR-CONDICIONADO - FORNECIMENTO E INSTALAÇÃO. AF_12/2014</t>
  </si>
  <si>
    <t xml:space="preserve"> 14.11</t>
  </si>
  <si>
    <t xml:space="preserve">LUVA COM BUCHA DE LATÃO, PVC, SOLDÁVEL, DN 25MM X 3/4, INSTALADO EM PRUMADA DE ÁGUA - FORNECIMENTO E INSTALAÇÃO. AF_12/2014</t>
  </si>
  <si>
    <t xml:space="preserve"> 14.12</t>
  </si>
  <si>
    <t xml:space="preserve">LUVA, PVC, SOLDÁVEL, DN 25MM, INSTALADO EM DRENO DE AR-CONDICIONADO - FORNECIMENTO E INSTALAÇÃO. AF_12/2014</t>
  </si>
  <si>
    <t xml:space="preserve">ESQUADRIAS</t>
  </si>
  <si>
    <t xml:space="preserve"> 15.1 </t>
  </si>
  <si>
    <t xml:space="preserve">P-101 - KIT DE PORTA DE MADEIRA TIPO MEXICANA, MACIÇA (PESADA OU SUPERPESADA), PADRÃO POPULAR, 80X210CM, ESPESSURA DE 3,5CM, ITENS INCLUSOS: DOBRADIÇAS, MONTAGEM E INSTALAÇÃO DE BATENTE, FECHADURA COM EXECUÇÃO DO FURO - FORNECIMENTO E INSTALAÇÃO. AF_12/2019</t>
  </si>
  <si>
    <t xml:space="preserve"> 15.2 </t>
  </si>
  <si>
    <t xml:space="preserve">P-102 - KIT DE PORTA DE MADEIRA TIPO MEXICANA, MACIÇA (PESADA OU SUPERPESADA), PADRÃO POPULAR, 100X210CM, ESPESSURA DE 3,5CM, ITENS INCLUSOS: DOBRADIÇAS, MONTAGEM E INSTALAÇÃO DE BATENTE, FECHADURA E PUXADOR INOX POLIDO (COMPRIMENTO 60CM E DIÂMETRO MINIMO 3CM) - FORNECIMENTO E INSTALAÇÃO.</t>
  </si>
  <si>
    <t xml:space="preserve"> 15.3 </t>
  </si>
  <si>
    <t xml:space="preserve">P-103 - KIT DE PORTA DE MADEIRA DE CORRER TIPO MEXICANA, MACIÇA (PESADA OU SUPERPESADA), PADRÃO POPULAR, 90X210CM, ESPESSURA DE 3,5CM, ITENS INCLUSOS: DOBRADIÇAS, TRILHO E ROLDANAS, MONTAGEM E INSTALAÇÃO DE BATENTE, FECHADURA E PUXADOR INOX POLIDO (COMPRIMENTO 60CM E DIÂMETRO MINIMO 3CM) - FORNECIMENTO E INSTALAÇÃO</t>
  </si>
  <si>
    <t xml:space="preserve"> 15.4 </t>
  </si>
  <si>
    <t xml:space="preserve">P-104 - PORTÃO DE MADEIRA, MACIÇA (ANGELIM), PESADA, PADRÃO POPULAR, 70X90CM, ESPESSURA DE 3,5CM. ITENS INCLUSO: DOBRADIÇAS, PORTA, BATENTE, FEROLHO REFORÇADO FECHO CHATO E PORTA CADEADO (COMPRIMENTO 6", LARGURA 5CM E ESPESSURA 1,7MM) E PUXADOR TIPO ALÇA10CM - FORNECIMENTO E INSTALAÇÃO</t>
  </si>
  <si>
    <t xml:space="preserve"> 15.5 </t>
  </si>
  <si>
    <t xml:space="preserve">P-107 - PORTÃO DE MADEIRA, MACIÇA (ANGELIM), PESADA, PADRÃO POPULAR, 100X100CM, ESPESSURA DE 3,5CM. ITENS INCLUSO: DOBRADIÇAS, PORTA, BATENTE, FEROLHO REFORÇADO FECHO CHATO E PORTA CADEADO (COMPRIMENTO 6", LARGURA 5CM E ESPESSURA 1,7MM) E PUXADOR TIPO ALÇA10CM - FORNECIMENTO E INSTALAÇÃO</t>
  </si>
  <si>
    <t xml:space="preserve"> 15.6 </t>
  </si>
  <si>
    <t xml:space="preserve">P-108 - KIT DE PORTA DE MADEIRA TIPO MEXICANA, MACIÇA (PESADA OU SUPERPESADA), PADRÃO POPULAR, 100X210CM, ESPESSURA DE 3,5CM, ITENS INCLUSOS: DOBRADIÇAS, MONTAGEM E INSTALAÇÃO DE BATENTE, FECHADURA COM EXECUÇÃO DO FURO - FORNECIMENTO E INSTALAÇÃO</t>
  </si>
  <si>
    <t xml:space="preserve"> 15.7 </t>
  </si>
  <si>
    <t xml:space="preserve">P-109 - KIT DE PORTA DE MADEIRA TIPO MEXICANA, MACIÇA (PESADA OU SUPERPESADA), PADRÃO POPULAR, 200X210CM (DUAS FOLHAS ABRIR), ESPESSURA DE 3,5CM, ITENS INCLUSOS: DOBRADIÇAS, MONTAGEM E INSTALAÇÃO DE BATENTE, FECHADURA COM EXECUÇÃO DO FURO - FORNECIMENTO E INSTALAÇÃO</t>
  </si>
  <si>
    <t xml:space="preserve"> 15.8 </t>
  </si>
  <si>
    <t xml:space="preserve">J101/ J102/ J103 -JANELA DE ALUMÍNIO DE CORRER COM 2 FOLHAS PARA VIDROS, COM VIDROS, BATENTE, ACABAMENTO COM ACETATO OU BRILHANTE E FERRAGENS. EXCLUSIVE ALIZAR E CONTRAMARCO. FORNECIMENTO E INSTALAÇÃO. AF_12/2019</t>
  </si>
  <si>
    <t xml:space="preserve">PINTURA</t>
  </si>
  <si>
    <t xml:space="preserve">16.1</t>
  </si>
  <si>
    <t xml:space="preserve">APLICAÇÃO MANUAL DE PINTURA COM TINTA LÁTEX ACRÍLICA EM PAREDES, DUAS DEMÃOS. AF_06/2014</t>
  </si>
  <si>
    <t xml:space="preserve">16.2</t>
  </si>
  <si>
    <t xml:space="preserve">APLICAÇÃO MANUAL DE PINTURA COM TINTA LÁTEX ACRÍLICA EM TETO, DUAS DEMÃOS. AF_06/2014</t>
  </si>
  <si>
    <t xml:space="preserve">16.3</t>
  </si>
  <si>
    <t xml:space="preserve">PINTURA PORTA DE MADEIRA - ESMALTE FOSCO EM MADEIRA, DUAS DEMAOS</t>
  </si>
  <si>
    <t xml:space="preserve">16.4</t>
  </si>
  <si>
    <t xml:space="preserve">APLICAÇÃO E LIXAMENTO DE MASSA LÁTEX EM PAREDES, DUAS DEMÃOS. AF_06/2014</t>
  </si>
  <si>
    <t xml:space="preserve">LOUÇAS E METAIS</t>
  </si>
  <si>
    <t xml:space="preserve"> 17.1 </t>
  </si>
  <si>
    <t xml:space="preserve">VASO SANITÁRIO SIFONADO COM CAIXA ACOPLADA LOUÇA BRANCA - PADRÃO MÉDIO, INCLUSO ENGATE FLEXÍVEL EM METAL CROMADO, 1/2  X 40CM - FORNECIMENTO E INSTALAÇÃO. AF_01/2020</t>
  </si>
  <si>
    <t xml:space="preserve"> 17.2 </t>
  </si>
  <si>
    <t xml:space="preserve">VASO SANITARIO SIFONADO CONVENCIONAL PARA PCD SEM FURO FRONTAL COM LOUÇA BRANCA SEM ASSENTO, INCLUSO CONJUNTO DE LIGAÇÃO PARA BACIA SANITÁRIA AJUSTÁVEL - FORNECIMENTO E INSTALAÇÃO. AF_01/2020</t>
  </si>
  <si>
    <t xml:space="preserve"> 17.3 </t>
  </si>
  <si>
    <t xml:space="preserve">ASSENTO SANITÁRIO - FORNECIMENTO E INSTALACAO. AF_01/2020</t>
  </si>
  <si>
    <t xml:space="preserve"> 17.4 </t>
  </si>
  <si>
    <t xml:space="preserve">LAVATÓRIO LOUÇA BRANCA SUSPENSO, 29,5 X 39CM OU EQUIVALENTE, PADRÃO POPULAR, INCLUSO SIFÃO TIPO GARRAFA EM PVC, VÁLVULA E ENGATE FLEXÍVEL 30CM EM PLÁSTICO E TORNEIRA CROMADA DE MESA, PADRÃO POPULAR - FORNECIMENTO E INSTALAÇÃO. AF_01/2020</t>
  </si>
  <si>
    <t xml:space="preserve"> 17.5</t>
  </si>
  <si>
    <t xml:space="preserve">LAVATÓRIO LOUÇA BRANCA COM COLUNA, *44 X 35,5* CM, PADRÃO POPULAR, INCLUSO SIFÃO FLEXÍVEL EM PVC, VÁLVULA E ENGATE FLEXÍVEL 30CM EM PLÁSTICO E COM TORNEIRA CROMADA PADRÃO POPULAR - FORNECIMENTO E INSTALAÇÃO. AF_01/2020</t>
  </si>
  <si>
    <t xml:space="preserve"> 17.6</t>
  </si>
  <si>
    <t xml:space="preserve">ESPELHO CRISTAL, ESPESSURA 4MM, COM PARAFUSOS DE FIXACAO, SEM MOLDURA</t>
  </si>
  <si>
    <t xml:space="preserve"> 17.7</t>
  </si>
  <si>
    <t xml:space="preserve">SABONETEIRA PLASTICA TIPO DISPENSER PARA SABONETE LIQUIDO COM RESERVATORIO 800 A 1500 ML, INCLUSO FIXAÇÃO. AF_01/2020</t>
  </si>
  <si>
    <t xml:space="preserve"> 17.8</t>
  </si>
  <si>
    <t xml:space="preserve">PAPELEIRA DE PAREDE EM METAL CROMADO SEM TAMPA, INCLUSO FIXAÇÃO. AF_01/2020</t>
  </si>
  <si>
    <t xml:space="preserve"> 17.9</t>
  </si>
  <si>
    <t xml:space="preserve">REGISTRO DE PRESSÃO BRUTO, LATÃO, ROSCÁVEL, 3/4", COM ACABAMENTO E CANOPLA CROMADOS - FORNECIMENTO E INSTALAÇÃO. AF_08/2021</t>
  </si>
  <si>
    <t xml:space="preserve"> 17.10</t>
  </si>
  <si>
    <t xml:space="preserve">BARRA DE APOIO RETA, EM ACO INOX POLIDO, COMPRIMENTO 70 CM,  FIXADA NA PAREDE - FORNECIMENTO E INSTALAÇÃO. AF_01/2020</t>
  </si>
  <si>
    <t xml:space="preserve"> 17.11</t>
  </si>
  <si>
    <t xml:space="preserve">BARRA DE APOIO RETA, EM ACO INOX POLIDO, COMPRIMENTO 80 CM,  FIXADA NA PAREDE - FORNECIMENTO E INSTALAÇÃO. AF_01/2020</t>
  </si>
  <si>
    <t xml:space="preserve"> 17.12</t>
  </si>
  <si>
    <t xml:space="preserve">TOALHEIRO PLASTICO TIPO DISPENSER PARA PAPEL TOALHA INTERFOLHADO</t>
  </si>
  <si>
    <t xml:space="preserve"> 17.13</t>
  </si>
  <si>
    <t xml:space="preserve">GRADE PARA PISO METALICA - GALVANIZADA A QUENTE - BARRAS CHATAS ESPAÇADAS A CADA 5CM 1 X 1/8" - LARGURA DE 25CM - INLUÍDO AS CANTONEIRAS DO BERÇOS (APOIO DAS GRADE) - FORNECIMENTO E INSTALÇÃO</t>
  </si>
  <si>
    <t xml:space="preserve">SERVIÇOS FINAIS</t>
  </si>
  <si>
    <t xml:space="preserve"> 18.1 </t>
  </si>
  <si>
    <t xml:space="preserve">LIMPEZA PERMANENTE DA OBRA</t>
  </si>
  <si>
    <t xml:space="preserve"> 18.2 </t>
  </si>
  <si>
    <t xml:space="preserve">PLACA DE INAUGURAÇÃO DE OBRA - METALICA (40CM x 60CM) - FORNECIMENTO E INSTALAÇÃO</t>
  </si>
  <si>
    <t xml:space="preserve">EQUIPAMENTOS</t>
  </si>
  <si>
    <t xml:space="preserve"> 19.1 </t>
  </si>
  <si>
    <t xml:space="preserve">AR CONDICIONADO SPLIT INVERTER, HI-WALL (PAREDE), 9000 BTU/H, CICLO FRIO - FORNECIMENTO E INSTALAÇÃO. AF_11/2021_P</t>
  </si>
  <si>
    <t xml:space="preserve"> 19.2 </t>
  </si>
  <si>
    <t xml:space="preserve">AR CONDICIONADO SPLIT INVERTER, HI-WALL (PAREDE), 24000 BTU/H, CICLO FRIO - FORNECIMENTO E INSTALAÇÃO. AF_11/2021_P</t>
  </si>
  <si>
    <t xml:space="preserve">TOTAL</t>
  </si>
  <si>
    <t xml:space="preserve">(s/ BDI)</t>
  </si>
  <si>
    <t xml:space="preserve">BDI Serviços = xx,xx%</t>
  </si>
  <si>
    <t xml:space="preserve">BDI Equipamento = xx,xx%</t>
  </si>
  <si>
    <t xml:space="preserve">TOTAL DO ORÇAMENTO</t>
  </si>
  <si>
    <t xml:space="preserve">TOTAL DE EQUIPAMENTOS</t>
  </si>
  <si>
    <t xml:space="preserve">TOTAL DO MATERIAL</t>
  </si>
  <si>
    <t xml:space="preserve">TOTAL MÃO DE OBRA</t>
  </si>
  <si>
    <t xml:space="preserve">xxxxxxx, xx de xxxxxxx de 202x.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</si>
</sst>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0.00"/>
    <numFmt numFmtId="167" formatCode="#,##0.00"/>
    <numFmt numFmtId="168" formatCode="_(* #,##0.00_);_(* \(#,##0.00\);_(* \-??_);_(@_)"/>
    <numFmt numFmtId="169" formatCode="@"/>
    <numFmt numFmtId="170" formatCode="_-* #,##0.0000_-;\-* #,##0.0000_-;_-* \-??_-;_-@_-"/>
    <numFmt numFmtId="171" formatCode="_-&quot;R$ &quot;* #,##0.00_-;&quot;-R$ &quot;* #,##0.00_-;_-&quot;R$ &quot;* \-??_-;_-@_-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8"/>
      <name val="Verdana"/>
      <family val="2"/>
      <charset val="1"/>
    </font>
    <font>
      <sz val="8"/>
      <color rgb="FFFF0000"/>
      <name val="Arial"/>
      <family val="2"/>
      <charset val="1"/>
    </font>
    <font>
      <b val="true"/>
      <u val="single"/>
      <sz val="8"/>
      <color rgb="FF000000"/>
      <name val="Arial"/>
      <family val="2"/>
      <charset val="1"/>
    </font>
    <font>
      <sz val="8"/>
      <color rgb="FF99CC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name val="Verdana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8"/>
      <color rgb="FF00CC00"/>
      <name val="Arial"/>
      <family val="2"/>
      <charset val="1"/>
    </font>
    <font>
      <sz val="8"/>
      <color rgb="FFFF0000"/>
      <name val="Verdan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00FF00"/>
        <bgColor rgb="FF00CC00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</patternFill>
      </fill>
    </dxf>
    <dxf>
      <fill>
        <patternFill patternType="solid">
          <fgColor rgb="FF339966"/>
        </patternFill>
      </fill>
    </dxf>
    <dxf>
      <fill>
        <patternFill patternType="solid">
          <fgColor rgb="FFBFBFB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CC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113400</xdr:colOff>
      <xdr:row>0</xdr:row>
      <xdr:rowOff>33480</xdr:rowOff>
    </xdr:from>
    <xdr:to>
      <xdr:col>11</xdr:col>
      <xdr:colOff>947880</xdr:colOff>
      <xdr:row>4</xdr:row>
      <xdr:rowOff>55440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3400" y="33480"/>
          <a:ext cx="13715280" cy="913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28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90" zoomScalePageLayoutView="85" workbookViewId="0">
      <pane xSplit="0" ySplit="11" topLeftCell="A12" activePane="bottomLeft" state="frozen"/>
      <selection pane="topLeft" activeCell="A1" activeCellId="0" sqref="A1"/>
      <selection pane="bottomLeft" activeCell="AI101" activeCellId="0" sqref="AI101"/>
    </sheetView>
  </sheetViews>
  <sheetFormatPr defaultColWidth="9.15625" defaultRowHeight="11.25" zeroHeight="false" outlineLevelRow="0" outlineLevelCol="0"/>
  <cols>
    <col collapsed="false" customWidth="true" hidden="false" outlineLevel="0" max="1" min="1" style="1" width="7"/>
    <col collapsed="false" customWidth="true" hidden="true" outlineLevel="0" max="2" min="2" style="1" width="11.86"/>
    <col collapsed="false" customWidth="true" hidden="false" outlineLevel="0" max="3" min="3" style="2" width="85.29"/>
    <col collapsed="false" customWidth="true" hidden="false" outlineLevel="0" max="4" min="4" style="3" width="8.71"/>
    <col collapsed="false" customWidth="true" hidden="false" outlineLevel="0" max="5" min="5" style="4" width="10.29"/>
    <col collapsed="false" customWidth="true" hidden="false" outlineLevel="0" max="6" min="6" style="5" width="11.86"/>
    <col collapsed="false" customWidth="true" hidden="false" outlineLevel="0" max="7" min="7" style="6" width="12.71"/>
    <col collapsed="false" customWidth="true" hidden="false" outlineLevel="0" max="8" min="8" style="6" width="9.71"/>
    <col collapsed="false" customWidth="true" hidden="false" outlineLevel="0" max="9" min="9" style="6" width="13.43"/>
    <col collapsed="false" customWidth="true" hidden="false" outlineLevel="0" max="10" min="10" style="7" width="11.14"/>
    <col collapsed="false" customWidth="true" hidden="false" outlineLevel="0" max="11" min="11" style="6" width="12.42"/>
    <col collapsed="false" customWidth="true" hidden="false" outlineLevel="0" max="12" min="12" style="6" width="16"/>
    <col collapsed="false" customWidth="false" hidden="false" outlineLevel="0" max="1024" min="13" style="3" width="9.14"/>
  </cols>
  <sheetData>
    <row r="1" customFormat="false" ht="20.1" hidden="false" customHeight="true" outlineLevel="0" collapsed="false">
      <c r="C1" s="8"/>
      <c r="D1" s="1"/>
      <c r="E1" s="9"/>
      <c r="F1" s="9"/>
      <c r="G1" s="9"/>
      <c r="H1" s="9"/>
      <c r="I1" s="9"/>
      <c r="J1" s="9"/>
      <c r="K1" s="10"/>
      <c r="L1" s="10"/>
    </row>
    <row r="2" customFormat="false" ht="20.1" hidden="false" customHeight="true" outlineLevel="0" collapsed="false">
      <c r="C2" s="8"/>
      <c r="D2" s="1"/>
      <c r="F2" s="11"/>
      <c r="G2" s="12"/>
      <c r="H2" s="12"/>
      <c r="I2" s="12"/>
      <c r="K2" s="10"/>
      <c r="L2" s="10"/>
    </row>
    <row r="3" s="1" customFormat="true" ht="15" hidden="false" customHeight="true" outlineLevel="0" collapsed="false">
      <c r="A3" s="13"/>
      <c r="B3" s="13"/>
      <c r="C3" s="8"/>
      <c r="E3" s="9"/>
      <c r="F3" s="9"/>
      <c r="G3" s="9"/>
      <c r="H3" s="9"/>
      <c r="I3" s="9"/>
      <c r="J3" s="9"/>
      <c r="K3" s="14"/>
      <c r="L3" s="14"/>
    </row>
    <row r="4" s="1" customFormat="true" ht="15" hidden="false" customHeight="true" outlineLevel="0" collapsed="false">
      <c r="A4" s="15"/>
      <c r="B4" s="15"/>
      <c r="C4" s="8"/>
      <c r="E4" s="9"/>
      <c r="F4" s="9"/>
      <c r="G4" s="9"/>
      <c r="H4" s="9"/>
      <c r="I4" s="9"/>
      <c r="J4" s="9"/>
      <c r="K4" s="10"/>
      <c r="L4" s="10"/>
    </row>
    <row r="5" s="1" customFormat="true" ht="18.75" hidden="false" customHeight="true" outlineLevel="0" collapsed="false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="1" customFormat="true" ht="11.25" hidden="false" customHeight="false" outlineLevel="0" collapsed="false">
      <c r="A6" s="15"/>
      <c r="B6" s="15"/>
      <c r="C6" s="17"/>
      <c r="E6" s="18"/>
      <c r="F6" s="19"/>
      <c r="G6" s="20"/>
      <c r="H6" s="20"/>
      <c r="I6" s="20"/>
      <c r="J6" s="7"/>
      <c r="K6" s="10"/>
      <c r="L6" s="10"/>
    </row>
    <row r="7" s="1" customFormat="true" ht="15" hidden="false" customHeight="true" outlineLevel="0" collapsed="false">
      <c r="A7" s="21" t="s">
        <v>1</v>
      </c>
      <c r="B7" s="21"/>
      <c r="C7" s="21"/>
      <c r="D7" s="22" t="s">
        <v>2</v>
      </c>
      <c r="E7" s="22"/>
      <c r="F7" s="22"/>
      <c r="G7" s="22"/>
      <c r="H7" s="22"/>
      <c r="I7" s="22"/>
      <c r="J7" s="22"/>
      <c r="K7" s="22"/>
      <c r="L7" s="22"/>
    </row>
    <row r="8" customFormat="false" ht="15" hidden="false" customHeight="true" outlineLevel="0" collapsed="false">
      <c r="A8" s="21" t="s">
        <v>3</v>
      </c>
      <c r="B8" s="21"/>
      <c r="C8" s="21"/>
      <c r="D8" s="22"/>
      <c r="E8" s="22"/>
      <c r="F8" s="22"/>
      <c r="G8" s="22"/>
      <c r="H8" s="22"/>
      <c r="I8" s="22"/>
      <c r="J8" s="22"/>
      <c r="K8" s="22"/>
      <c r="L8" s="22"/>
    </row>
    <row r="9" customFormat="false" ht="6" hidden="false" customHeight="true" outlineLevel="0" collapsed="false">
      <c r="A9" s="23"/>
      <c r="B9" s="23"/>
      <c r="C9" s="24"/>
      <c r="F9" s="19"/>
      <c r="G9" s="25"/>
      <c r="H9" s="25"/>
      <c r="I9" s="25"/>
    </row>
    <row r="10" s="1" customFormat="true" ht="11.25" hidden="false" customHeight="true" outlineLevel="0" collapsed="false">
      <c r="A10" s="26" t="s">
        <v>4</v>
      </c>
      <c r="B10" s="26" t="s">
        <v>5</v>
      </c>
      <c r="C10" s="27" t="s">
        <v>6</v>
      </c>
      <c r="D10" s="28" t="s">
        <v>7</v>
      </c>
      <c r="E10" s="27" t="s">
        <v>8</v>
      </c>
      <c r="F10" s="27" t="s">
        <v>9</v>
      </c>
      <c r="G10" s="27" t="s">
        <v>10</v>
      </c>
      <c r="H10" s="27" t="s">
        <v>11</v>
      </c>
      <c r="I10" s="27" t="s">
        <v>12</v>
      </c>
      <c r="J10" s="27" t="s">
        <v>13</v>
      </c>
      <c r="K10" s="29" t="s">
        <v>14</v>
      </c>
      <c r="L10" s="29" t="s">
        <v>15</v>
      </c>
    </row>
    <row r="11" s="1" customFormat="true" ht="12" hidden="false" customHeight="true" outlineLevel="0" collapsed="false">
      <c r="A11" s="26"/>
      <c r="B11" s="26"/>
      <c r="C11" s="27"/>
      <c r="D11" s="28"/>
      <c r="E11" s="27"/>
      <c r="F11" s="27"/>
      <c r="G11" s="27"/>
      <c r="H11" s="27"/>
      <c r="I11" s="27"/>
      <c r="J11" s="27"/>
      <c r="K11" s="29"/>
      <c r="L11" s="29"/>
    </row>
    <row r="12" customFormat="false" ht="24" hidden="false" customHeight="true" outlineLevel="0" collapsed="false">
      <c r="A12" s="30" t="n">
        <v>1</v>
      </c>
      <c r="B12" s="30" t="s">
        <v>16</v>
      </c>
      <c r="C12" s="31" t="s">
        <v>17</v>
      </c>
      <c r="D12" s="32"/>
      <c r="E12" s="33"/>
      <c r="F12" s="34"/>
      <c r="G12" s="35"/>
      <c r="H12" s="35"/>
      <c r="I12" s="35"/>
      <c r="J12" s="36"/>
      <c r="K12" s="35"/>
      <c r="L12" s="37" t="n">
        <f aca="false">SUM(L13:L14)</f>
        <v>0</v>
      </c>
    </row>
    <row r="13" s="44" customFormat="true" ht="24" hidden="false" customHeight="true" outlineLevel="0" collapsed="false">
      <c r="A13" s="38" t="s">
        <v>18</v>
      </c>
      <c r="B13" s="38" t="s">
        <v>19</v>
      </c>
      <c r="C13" s="39" t="s">
        <v>20</v>
      </c>
      <c r="D13" s="38" t="s">
        <v>21</v>
      </c>
      <c r="E13" s="40" t="n">
        <v>3.6</v>
      </c>
      <c r="F13" s="41"/>
      <c r="G13" s="42"/>
      <c r="H13" s="42"/>
      <c r="I13" s="42"/>
      <c r="J13" s="43"/>
      <c r="K13" s="42"/>
      <c r="L13" s="42"/>
    </row>
    <row r="14" s="44" customFormat="true" ht="24" hidden="false" customHeight="true" outlineLevel="0" collapsed="false">
      <c r="A14" s="38" t="s">
        <v>22</v>
      </c>
      <c r="B14" s="38" t="s">
        <v>19</v>
      </c>
      <c r="C14" s="39" t="s">
        <v>23</v>
      </c>
      <c r="D14" s="38" t="s">
        <v>24</v>
      </c>
      <c r="E14" s="40" t="n">
        <v>100</v>
      </c>
      <c r="F14" s="41"/>
      <c r="G14" s="42"/>
      <c r="H14" s="42"/>
      <c r="I14" s="42"/>
      <c r="J14" s="43"/>
      <c r="K14" s="42"/>
      <c r="L14" s="42"/>
    </row>
    <row r="15" customFormat="false" ht="24" hidden="false" customHeight="true" outlineLevel="0" collapsed="false">
      <c r="A15" s="30" t="n">
        <v>2</v>
      </c>
      <c r="B15" s="30" t="s">
        <v>16</v>
      </c>
      <c r="C15" s="31" t="s">
        <v>25</v>
      </c>
      <c r="D15" s="32"/>
      <c r="E15" s="33"/>
      <c r="F15" s="33"/>
      <c r="G15" s="33"/>
      <c r="H15" s="33"/>
      <c r="I15" s="33"/>
      <c r="J15" s="45"/>
      <c r="K15" s="33"/>
      <c r="L15" s="37" t="n">
        <f aca="false">SUM(L16:L19)</f>
        <v>0</v>
      </c>
    </row>
    <row r="16" customFormat="false" ht="24" hidden="false" customHeight="true" outlineLevel="0" collapsed="false">
      <c r="A16" s="46" t="s">
        <v>26</v>
      </c>
      <c r="B16" s="46" t="s">
        <v>27</v>
      </c>
      <c r="C16" s="39" t="s">
        <v>28</v>
      </c>
      <c r="D16" s="38" t="s">
        <v>29</v>
      </c>
      <c r="E16" s="40" t="n">
        <v>6</v>
      </c>
      <c r="F16" s="41"/>
      <c r="G16" s="42"/>
      <c r="H16" s="42"/>
      <c r="I16" s="42"/>
      <c r="J16" s="43"/>
      <c r="K16" s="47"/>
      <c r="L16" s="42"/>
    </row>
    <row r="17" customFormat="false" ht="24" hidden="false" customHeight="true" outlineLevel="0" collapsed="false">
      <c r="A17" s="46" t="s">
        <v>30</v>
      </c>
      <c r="B17" s="46" t="s">
        <v>27</v>
      </c>
      <c r="C17" s="39" t="s">
        <v>31</v>
      </c>
      <c r="D17" s="38" t="s">
        <v>29</v>
      </c>
      <c r="E17" s="40" t="n">
        <v>6</v>
      </c>
      <c r="F17" s="41"/>
      <c r="G17" s="42"/>
      <c r="H17" s="42"/>
      <c r="I17" s="42"/>
      <c r="J17" s="43"/>
      <c r="K17" s="47"/>
      <c r="L17" s="42"/>
    </row>
    <row r="18" customFormat="false" ht="24" hidden="false" customHeight="true" outlineLevel="0" collapsed="false">
      <c r="A18" s="46" t="s">
        <v>32</v>
      </c>
      <c r="B18" s="46" t="s">
        <v>27</v>
      </c>
      <c r="C18" s="39" t="s">
        <v>33</v>
      </c>
      <c r="D18" s="38" t="s">
        <v>29</v>
      </c>
      <c r="E18" s="40" t="n">
        <v>6</v>
      </c>
      <c r="F18" s="41"/>
      <c r="G18" s="42"/>
      <c r="H18" s="42"/>
      <c r="I18" s="42"/>
      <c r="J18" s="43"/>
      <c r="K18" s="47"/>
      <c r="L18" s="42"/>
    </row>
    <row r="19" customFormat="false" ht="24" hidden="false" customHeight="true" outlineLevel="0" collapsed="false">
      <c r="A19" s="46" t="s">
        <v>34</v>
      </c>
      <c r="B19" s="46" t="s">
        <v>27</v>
      </c>
      <c r="C19" s="39" t="s">
        <v>35</v>
      </c>
      <c r="D19" s="38" t="s">
        <v>36</v>
      </c>
      <c r="E19" s="40" t="n">
        <v>96</v>
      </c>
      <c r="F19" s="41"/>
      <c r="G19" s="42"/>
      <c r="H19" s="42"/>
      <c r="I19" s="42"/>
      <c r="J19" s="43"/>
      <c r="K19" s="47"/>
      <c r="L19" s="42"/>
    </row>
    <row r="20" customFormat="false" ht="24" hidden="false" customHeight="true" outlineLevel="0" collapsed="false">
      <c r="A20" s="30" t="n">
        <v>3</v>
      </c>
      <c r="B20" s="30" t="s">
        <v>16</v>
      </c>
      <c r="C20" s="31" t="s">
        <v>37</v>
      </c>
      <c r="D20" s="32"/>
      <c r="E20" s="33"/>
      <c r="F20" s="33"/>
      <c r="G20" s="33"/>
      <c r="H20" s="33"/>
      <c r="I20" s="33"/>
      <c r="J20" s="33"/>
      <c r="K20" s="33"/>
      <c r="L20" s="37" t="n">
        <f aca="false">SUM(L21:L30)</f>
        <v>0</v>
      </c>
    </row>
    <row r="21" customFormat="false" ht="24" hidden="false" customHeight="true" outlineLevel="0" collapsed="false">
      <c r="A21" s="46" t="s">
        <v>38</v>
      </c>
      <c r="B21" s="46" t="s">
        <v>27</v>
      </c>
      <c r="C21" s="39" t="s">
        <v>39</v>
      </c>
      <c r="D21" s="38" t="s">
        <v>40</v>
      </c>
      <c r="E21" s="40" t="n">
        <v>8.26</v>
      </c>
      <c r="F21" s="41"/>
      <c r="G21" s="42"/>
      <c r="H21" s="42"/>
      <c r="I21" s="42"/>
      <c r="J21" s="43"/>
      <c r="K21" s="47"/>
      <c r="L21" s="42"/>
    </row>
    <row r="22" customFormat="false" ht="24" hidden="false" customHeight="true" outlineLevel="0" collapsed="false">
      <c r="A22" s="46" t="s">
        <v>41</v>
      </c>
      <c r="B22" s="46" t="s">
        <v>27</v>
      </c>
      <c r="C22" s="39" t="s">
        <v>42</v>
      </c>
      <c r="D22" s="38" t="s">
        <v>40</v>
      </c>
      <c r="E22" s="40" t="n">
        <v>2.05</v>
      </c>
      <c r="F22" s="41"/>
      <c r="G22" s="42"/>
      <c r="H22" s="42"/>
      <c r="I22" s="42"/>
      <c r="J22" s="43"/>
      <c r="K22" s="47"/>
      <c r="L22" s="42"/>
    </row>
    <row r="23" customFormat="false" ht="24" hidden="false" customHeight="true" outlineLevel="0" collapsed="false">
      <c r="A23" s="46" t="s">
        <v>43</v>
      </c>
      <c r="B23" s="46" t="s">
        <v>27</v>
      </c>
      <c r="C23" s="39" t="s">
        <v>44</v>
      </c>
      <c r="D23" s="38" t="s">
        <v>21</v>
      </c>
      <c r="E23" s="40" t="n">
        <v>125.9</v>
      </c>
      <c r="F23" s="41"/>
      <c r="G23" s="42"/>
      <c r="H23" s="42"/>
      <c r="I23" s="42"/>
      <c r="J23" s="43"/>
      <c r="K23" s="47"/>
      <c r="L23" s="42"/>
    </row>
    <row r="24" customFormat="false" ht="24" hidden="false" customHeight="true" outlineLevel="0" collapsed="false">
      <c r="A24" s="46" t="s">
        <v>45</v>
      </c>
      <c r="B24" s="46" t="s">
        <v>27</v>
      </c>
      <c r="C24" s="39" t="s">
        <v>46</v>
      </c>
      <c r="D24" s="38" t="s">
        <v>21</v>
      </c>
      <c r="E24" s="40" t="n">
        <v>174.52</v>
      </c>
      <c r="F24" s="41"/>
      <c r="G24" s="42"/>
      <c r="H24" s="42"/>
      <c r="I24" s="42"/>
      <c r="J24" s="43"/>
      <c r="K24" s="47"/>
      <c r="L24" s="42"/>
    </row>
    <row r="25" customFormat="false" ht="36" hidden="false" customHeight="true" outlineLevel="0" collapsed="false">
      <c r="A25" s="46" t="s">
        <v>47</v>
      </c>
      <c r="B25" s="46" t="s">
        <v>27</v>
      </c>
      <c r="C25" s="39" t="s">
        <v>48</v>
      </c>
      <c r="D25" s="38" t="s">
        <v>49</v>
      </c>
      <c r="E25" s="40" t="n">
        <v>600</v>
      </c>
      <c r="F25" s="41"/>
      <c r="G25" s="42"/>
      <c r="H25" s="42"/>
      <c r="I25" s="42"/>
      <c r="J25" s="43"/>
      <c r="K25" s="47"/>
      <c r="L25" s="42"/>
    </row>
    <row r="26" customFormat="false" ht="24" hidden="false" customHeight="true" outlineLevel="0" collapsed="false">
      <c r="A26" s="46" t="s">
        <v>50</v>
      </c>
      <c r="B26" s="46" t="s">
        <v>27</v>
      </c>
      <c r="C26" s="39" t="s">
        <v>51</v>
      </c>
      <c r="D26" s="38" t="s">
        <v>52</v>
      </c>
      <c r="E26" s="40" t="n">
        <v>21</v>
      </c>
      <c r="F26" s="41"/>
      <c r="G26" s="42"/>
      <c r="H26" s="42"/>
      <c r="I26" s="42"/>
      <c r="J26" s="43"/>
      <c r="K26" s="47"/>
      <c r="L26" s="42"/>
    </row>
    <row r="27" customFormat="false" ht="24" hidden="false" customHeight="true" outlineLevel="0" collapsed="false">
      <c r="A27" s="46" t="s">
        <v>53</v>
      </c>
      <c r="B27" s="46" t="s">
        <v>27</v>
      </c>
      <c r="C27" s="39" t="s">
        <v>54</v>
      </c>
      <c r="D27" s="38" t="s">
        <v>52</v>
      </c>
      <c r="E27" s="40" t="n">
        <v>20</v>
      </c>
      <c r="F27" s="41"/>
      <c r="G27" s="42"/>
      <c r="H27" s="42"/>
      <c r="I27" s="42"/>
      <c r="J27" s="43"/>
      <c r="K27" s="47"/>
      <c r="L27" s="42"/>
    </row>
    <row r="28" customFormat="false" ht="24" hidden="false" customHeight="true" outlineLevel="0" collapsed="false">
      <c r="A28" s="46" t="s">
        <v>55</v>
      </c>
      <c r="B28" s="46" t="s">
        <v>27</v>
      </c>
      <c r="C28" s="39" t="s">
        <v>56</v>
      </c>
      <c r="D28" s="38" t="s">
        <v>21</v>
      </c>
      <c r="E28" s="40" t="n">
        <v>1</v>
      </c>
      <c r="F28" s="41"/>
      <c r="G28" s="42"/>
      <c r="H28" s="42"/>
      <c r="I28" s="42"/>
      <c r="J28" s="43"/>
      <c r="K28" s="47"/>
      <c r="L28" s="42"/>
    </row>
    <row r="29" customFormat="false" ht="24" hidden="false" customHeight="true" outlineLevel="0" collapsed="false">
      <c r="A29" s="46" t="s">
        <v>57</v>
      </c>
      <c r="B29" s="46" t="s">
        <v>27</v>
      </c>
      <c r="C29" s="39" t="s">
        <v>58</v>
      </c>
      <c r="D29" s="38" t="s">
        <v>52</v>
      </c>
      <c r="E29" s="40" t="n">
        <v>4</v>
      </c>
      <c r="F29" s="41"/>
      <c r="G29" s="42"/>
      <c r="H29" s="42"/>
      <c r="I29" s="42"/>
      <c r="J29" s="43"/>
      <c r="K29" s="47"/>
      <c r="L29" s="42"/>
    </row>
    <row r="30" customFormat="false" ht="24" hidden="false" customHeight="true" outlineLevel="0" collapsed="false">
      <c r="A30" s="46" t="s">
        <v>59</v>
      </c>
      <c r="B30" s="46" t="s">
        <v>27</v>
      </c>
      <c r="C30" s="39" t="s">
        <v>60</v>
      </c>
      <c r="D30" s="38" t="s">
        <v>21</v>
      </c>
      <c r="E30" s="40" t="n">
        <v>1</v>
      </c>
      <c r="F30" s="41"/>
      <c r="G30" s="42"/>
      <c r="H30" s="42"/>
      <c r="I30" s="42"/>
      <c r="J30" s="43"/>
      <c r="K30" s="47"/>
      <c r="L30" s="42"/>
    </row>
    <row r="31" customFormat="false" ht="24" hidden="false" customHeight="true" outlineLevel="0" collapsed="false">
      <c r="A31" s="30" t="n">
        <v>4</v>
      </c>
      <c r="B31" s="30" t="s">
        <v>16</v>
      </c>
      <c r="C31" s="31" t="s">
        <v>61</v>
      </c>
      <c r="D31" s="32"/>
      <c r="E31" s="33"/>
      <c r="F31" s="33"/>
      <c r="G31" s="33"/>
      <c r="H31" s="33"/>
      <c r="I31" s="33"/>
      <c r="J31" s="33"/>
      <c r="K31" s="33"/>
      <c r="L31" s="37" t="n">
        <f aca="false">SUM(L32:L41)</f>
        <v>0</v>
      </c>
    </row>
    <row r="32" s="44" customFormat="true" ht="24" hidden="false" customHeight="true" outlineLevel="0" collapsed="false">
      <c r="A32" s="46" t="s">
        <v>62</v>
      </c>
      <c r="B32" s="46" t="s">
        <v>27</v>
      </c>
      <c r="C32" s="39" t="s">
        <v>63</v>
      </c>
      <c r="D32" s="38" t="s">
        <v>52</v>
      </c>
      <c r="E32" s="40" t="n">
        <v>300</v>
      </c>
      <c r="F32" s="41"/>
      <c r="G32" s="42"/>
      <c r="H32" s="42"/>
      <c r="I32" s="42"/>
      <c r="J32" s="43"/>
      <c r="K32" s="47"/>
      <c r="L32" s="42"/>
    </row>
    <row r="33" s="44" customFormat="true" ht="24" hidden="false" customHeight="true" outlineLevel="0" collapsed="false">
      <c r="A33" s="46" t="s">
        <v>64</v>
      </c>
      <c r="B33" s="46" t="s">
        <v>27</v>
      </c>
      <c r="C33" s="39" t="s">
        <v>65</v>
      </c>
      <c r="D33" s="38" t="s">
        <v>21</v>
      </c>
      <c r="E33" s="40" t="n">
        <v>140</v>
      </c>
      <c r="F33" s="41"/>
      <c r="G33" s="42"/>
      <c r="H33" s="42"/>
      <c r="I33" s="42"/>
      <c r="J33" s="43"/>
      <c r="K33" s="47"/>
      <c r="L33" s="42"/>
    </row>
    <row r="34" s="44" customFormat="true" ht="24" hidden="false" customHeight="true" outlineLevel="0" collapsed="false">
      <c r="A34" s="46" t="s">
        <v>66</v>
      </c>
      <c r="B34" s="46" t="s">
        <v>27</v>
      </c>
      <c r="C34" s="39" t="s">
        <v>67</v>
      </c>
      <c r="D34" s="38" t="s">
        <v>21</v>
      </c>
      <c r="E34" s="40" t="n">
        <v>140</v>
      </c>
      <c r="F34" s="41"/>
      <c r="G34" s="42"/>
      <c r="H34" s="42"/>
      <c r="I34" s="42"/>
      <c r="J34" s="43"/>
      <c r="K34" s="47"/>
      <c r="L34" s="42"/>
    </row>
    <row r="35" s="44" customFormat="true" ht="24" hidden="false" customHeight="true" outlineLevel="0" collapsed="false">
      <c r="A35" s="46" t="s">
        <v>68</v>
      </c>
      <c r="B35" s="46" t="s">
        <v>27</v>
      </c>
      <c r="C35" s="39" t="s">
        <v>69</v>
      </c>
      <c r="D35" s="38" t="s">
        <v>21</v>
      </c>
      <c r="E35" s="40" t="n">
        <v>140</v>
      </c>
      <c r="F35" s="41"/>
      <c r="G35" s="42"/>
      <c r="H35" s="42"/>
      <c r="I35" s="42"/>
      <c r="J35" s="43"/>
      <c r="K35" s="47"/>
      <c r="L35" s="42"/>
    </row>
    <row r="36" s="44" customFormat="true" ht="24" hidden="false" customHeight="true" outlineLevel="0" collapsed="false">
      <c r="A36" s="46" t="s">
        <v>70</v>
      </c>
      <c r="B36" s="46" t="s">
        <v>27</v>
      </c>
      <c r="C36" s="39" t="s">
        <v>71</v>
      </c>
      <c r="D36" s="38" t="s">
        <v>21</v>
      </c>
      <c r="E36" s="40" t="n">
        <v>424.29</v>
      </c>
      <c r="F36" s="41"/>
      <c r="G36" s="42"/>
      <c r="H36" s="42"/>
      <c r="I36" s="42"/>
      <c r="J36" s="43"/>
      <c r="K36" s="47"/>
      <c r="L36" s="42"/>
    </row>
    <row r="37" s="44" customFormat="true" ht="24" hidden="false" customHeight="true" outlineLevel="0" collapsed="false">
      <c r="A37" s="46" t="s">
        <v>72</v>
      </c>
      <c r="B37" s="46" t="s">
        <v>27</v>
      </c>
      <c r="C37" s="39" t="s">
        <v>73</v>
      </c>
      <c r="D37" s="38" t="s">
        <v>74</v>
      </c>
      <c r="E37" s="40" t="n">
        <v>3.33</v>
      </c>
      <c r="F37" s="41"/>
      <c r="G37" s="42"/>
      <c r="H37" s="42"/>
      <c r="I37" s="42"/>
      <c r="J37" s="43"/>
      <c r="K37" s="47"/>
      <c r="L37" s="42"/>
    </row>
    <row r="38" s="44" customFormat="true" ht="24" hidden="false" customHeight="true" outlineLevel="0" collapsed="false">
      <c r="A38" s="46" t="s">
        <v>75</v>
      </c>
      <c r="B38" s="46" t="s">
        <v>27</v>
      </c>
      <c r="C38" s="39" t="s">
        <v>76</v>
      </c>
      <c r="D38" s="38" t="s">
        <v>74</v>
      </c>
      <c r="E38" s="40" t="n">
        <v>21.93</v>
      </c>
      <c r="F38" s="41"/>
      <c r="G38" s="42"/>
      <c r="H38" s="42"/>
      <c r="I38" s="42"/>
      <c r="J38" s="43"/>
      <c r="K38" s="47"/>
      <c r="L38" s="42"/>
    </row>
    <row r="39" s="44" customFormat="true" ht="24" hidden="false" customHeight="true" outlineLevel="0" collapsed="false">
      <c r="A39" s="46" t="s">
        <v>77</v>
      </c>
      <c r="B39" s="46" t="s">
        <v>27</v>
      </c>
      <c r="C39" s="39" t="s">
        <v>78</v>
      </c>
      <c r="D39" s="38" t="s">
        <v>21</v>
      </c>
      <c r="E39" s="40" t="n">
        <v>4.48</v>
      </c>
      <c r="F39" s="41"/>
      <c r="G39" s="42"/>
      <c r="H39" s="42"/>
      <c r="I39" s="42"/>
      <c r="J39" s="43"/>
      <c r="K39" s="47"/>
      <c r="L39" s="42"/>
    </row>
    <row r="40" s="44" customFormat="true" ht="24" hidden="false" customHeight="true" outlineLevel="0" collapsed="false">
      <c r="A40" s="46" t="s">
        <v>79</v>
      </c>
      <c r="B40" s="46" t="s">
        <v>27</v>
      </c>
      <c r="C40" s="39" t="s">
        <v>80</v>
      </c>
      <c r="D40" s="38" t="s">
        <v>40</v>
      </c>
      <c r="E40" s="40" t="n">
        <v>0.23</v>
      </c>
      <c r="F40" s="41"/>
      <c r="G40" s="42"/>
      <c r="H40" s="42"/>
      <c r="I40" s="42"/>
      <c r="J40" s="43"/>
      <c r="K40" s="47"/>
      <c r="L40" s="42"/>
    </row>
    <row r="41" s="44" customFormat="true" ht="24" hidden="false" customHeight="true" outlineLevel="0" collapsed="false">
      <c r="A41" s="46" t="s">
        <v>81</v>
      </c>
      <c r="B41" s="46" t="s">
        <v>19</v>
      </c>
      <c r="C41" s="39" t="s">
        <v>82</v>
      </c>
      <c r="D41" s="38" t="s">
        <v>21</v>
      </c>
      <c r="E41" s="40" t="n">
        <v>462</v>
      </c>
      <c r="F41" s="41"/>
      <c r="G41" s="42"/>
      <c r="H41" s="42"/>
      <c r="I41" s="42"/>
      <c r="J41" s="43"/>
      <c r="K41" s="47"/>
      <c r="L41" s="42"/>
    </row>
    <row r="42" customFormat="false" ht="24" hidden="false" customHeight="true" outlineLevel="0" collapsed="false">
      <c r="A42" s="30" t="n">
        <v>5</v>
      </c>
      <c r="B42" s="30" t="s">
        <v>16</v>
      </c>
      <c r="C42" s="31" t="s">
        <v>83</v>
      </c>
      <c r="D42" s="32"/>
      <c r="E42" s="33"/>
      <c r="F42" s="33"/>
      <c r="G42" s="33"/>
      <c r="H42" s="33"/>
      <c r="I42" s="33"/>
      <c r="J42" s="33"/>
      <c r="K42" s="33"/>
      <c r="L42" s="37" t="n">
        <f aca="false">SUM(L43:L58)</f>
        <v>0</v>
      </c>
    </row>
    <row r="43" s="44" customFormat="true" ht="24" hidden="false" customHeight="true" outlineLevel="0" collapsed="false">
      <c r="A43" s="46" t="s">
        <v>84</v>
      </c>
      <c r="B43" s="46" t="s">
        <v>27</v>
      </c>
      <c r="C43" s="39" t="s">
        <v>85</v>
      </c>
      <c r="D43" s="38" t="s">
        <v>40</v>
      </c>
      <c r="E43" s="40" t="n">
        <v>1.85</v>
      </c>
      <c r="F43" s="41"/>
      <c r="G43" s="42"/>
      <c r="H43" s="42"/>
      <c r="I43" s="42"/>
      <c r="J43" s="43"/>
      <c r="K43" s="42"/>
      <c r="L43" s="42"/>
    </row>
    <row r="44" s="44" customFormat="true" ht="24" hidden="false" customHeight="true" outlineLevel="0" collapsed="false">
      <c r="A44" s="46" t="s">
        <v>86</v>
      </c>
      <c r="B44" s="46" t="s">
        <v>27</v>
      </c>
      <c r="C44" s="39" t="s">
        <v>87</v>
      </c>
      <c r="D44" s="38" t="s">
        <v>40</v>
      </c>
      <c r="E44" s="40" t="n">
        <v>12.8</v>
      </c>
      <c r="F44" s="41"/>
      <c r="G44" s="42"/>
      <c r="H44" s="42"/>
      <c r="I44" s="42"/>
      <c r="J44" s="43"/>
      <c r="K44" s="47"/>
      <c r="L44" s="42"/>
    </row>
    <row r="45" s="44" customFormat="true" ht="24" hidden="false" customHeight="true" outlineLevel="0" collapsed="false">
      <c r="A45" s="46" t="s">
        <v>88</v>
      </c>
      <c r="B45" s="46" t="s">
        <v>27</v>
      </c>
      <c r="C45" s="39" t="s">
        <v>89</v>
      </c>
      <c r="D45" s="38" t="s">
        <v>40</v>
      </c>
      <c r="E45" s="40" t="n">
        <v>1.85</v>
      </c>
      <c r="F45" s="41"/>
      <c r="G45" s="42"/>
      <c r="H45" s="42"/>
      <c r="I45" s="42"/>
      <c r="J45" s="43"/>
      <c r="K45" s="47"/>
      <c r="L45" s="42"/>
    </row>
    <row r="46" s="44" customFormat="true" ht="30.6" hidden="false" customHeight="true" outlineLevel="0" collapsed="false">
      <c r="A46" s="46" t="s">
        <v>90</v>
      </c>
      <c r="B46" s="46" t="s">
        <v>27</v>
      </c>
      <c r="C46" s="39" t="s">
        <v>91</v>
      </c>
      <c r="D46" s="38" t="s">
        <v>21</v>
      </c>
      <c r="E46" s="40" t="n">
        <v>20.41</v>
      </c>
      <c r="F46" s="41"/>
      <c r="G46" s="42"/>
      <c r="H46" s="42"/>
      <c r="I46" s="42"/>
      <c r="J46" s="43"/>
      <c r="K46" s="47"/>
      <c r="L46" s="42"/>
    </row>
    <row r="47" s="44" customFormat="true" ht="24" hidden="false" customHeight="true" outlineLevel="0" collapsed="false">
      <c r="A47" s="46" t="s">
        <v>92</v>
      </c>
      <c r="B47" s="46" t="s">
        <v>27</v>
      </c>
      <c r="C47" s="39" t="s">
        <v>93</v>
      </c>
      <c r="D47" s="38" t="s">
        <v>40</v>
      </c>
      <c r="E47" s="40" t="n">
        <v>0.52</v>
      </c>
      <c r="F47" s="41"/>
      <c r="G47" s="42"/>
      <c r="H47" s="42"/>
      <c r="I47" s="42"/>
      <c r="J47" s="43"/>
      <c r="K47" s="47"/>
      <c r="L47" s="42"/>
    </row>
    <row r="48" s="44" customFormat="true" ht="24" hidden="false" customHeight="true" outlineLevel="0" collapsed="false">
      <c r="A48" s="46" t="s">
        <v>94</v>
      </c>
      <c r="B48" s="46" t="s">
        <v>27</v>
      </c>
      <c r="C48" s="39" t="s">
        <v>95</v>
      </c>
      <c r="D48" s="38" t="s">
        <v>40</v>
      </c>
      <c r="E48" s="40" t="n">
        <v>0.4</v>
      </c>
      <c r="F48" s="41"/>
      <c r="G48" s="42"/>
      <c r="H48" s="42"/>
      <c r="I48" s="42"/>
      <c r="J48" s="43"/>
      <c r="K48" s="47"/>
      <c r="L48" s="42"/>
    </row>
    <row r="49" s="44" customFormat="true" ht="24" hidden="false" customHeight="true" outlineLevel="0" collapsed="false">
      <c r="A49" s="46" t="s">
        <v>96</v>
      </c>
      <c r="B49" s="46" t="s">
        <v>27</v>
      </c>
      <c r="C49" s="39" t="s">
        <v>97</v>
      </c>
      <c r="D49" s="38" t="s">
        <v>21</v>
      </c>
      <c r="E49" s="40" t="n">
        <v>25.51</v>
      </c>
      <c r="F49" s="41"/>
      <c r="G49" s="42"/>
      <c r="H49" s="42"/>
      <c r="I49" s="42"/>
      <c r="J49" s="43"/>
      <c r="K49" s="47"/>
      <c r="L49" s="42"/>
    </row>
    <row r="50" s="44" customFormat="true" ht="36" hidden="false" customHeight="true" outlineLevel="0" collapsed="false">
      <c r="A50" s="46" t="s">
        <v>98</v>
      </c>
      <c r="B50" s="46" t="s">
        <v>27</v>
      </c>
      <c r="C50" s="39" t="s">
        <v>99</v>
      </c>
      <c r="D50" s="38" t="s">
        <v>21</v>
      </c>
      <c r="E50" s="40" t="n">
        <v>25.51</v>
      </c>
      <c r="F50" s="41"/>
      <c r="G50" s="42"/>
      <c r="H50" s="42"/>
      <c r="I50" s="42"/>
      <c r="J50" s="43"/>
      <c r="K50" s="47"/>
      <c r="L50" s="42"/>
    </row>
    <row r="51" s="44" customFormat="true" ht="36" hidden="false" customHeight="true" outlineLevel="0" collapsed="false">
      <c r="A51" s="46" t="s">
        <v>100</v>
      </c>
      <c r="B51" s="46" t="s">
        <v>27</v>
      </c>
      <c r="C51" s="39" t="s">
        <v>101</v>
      </c>
      <c r="D51" s="38" t="s">
        <v>21</v>
      </c>
      <c r="E51" s="40" t="n">
        <v>12.18</v>
      </c>
      <c r="F51" s="41"/>
      <c r="G51" s="42"/>
      <c r="H51" s="42"/>
      <c r="I51" s="42"/>
      <c r="J51" s="43"/>
      <c r="K51" s="47"/>
      <c r="L51" s="42"/>
    </row>
    <row r="52" s="44" customFormat="true" ht="36" hidden="false" customHeight="true" outlineLevel="0" collapsed="false">
      <c r="A52" s="46" t="s">
        <v>102</v>
      </c>
      <c r="B52" s="46" t="s">
        <v>27</v>
      </c>
      <c r="C52" s="39" t="s">
        <v>103</v>
      </c>
      <c r="D52" s="38" t="s">
        <v>21</v>
      </c>
      <c r="E52" s="40" t="n">
        <v>26.59</v>
      </c>
      <c r="F52" s="41"/>
      <c r="G52" s="42"/>
      <c r="H52" s="42"/>
      <c r="I52" s="42"/>
      <c r="J52" s="43"/>
      <c r="K52" s="47"/>
      <c r="L52" s="42"/>
    </row>
    <row r="53" s="44" customFormat="true" ht="24" hidden="false" customHeight="true" outlineLevel="0" collapsed="false">
      <c r="A53" s="46" t="s">
        <v>104</v>
      </c>
      <c r="B53" s="38" t="s">
        <v>27</v>
      </c>
      <c r="C53" s="39" t="s">
        <v>105</v>
      </c>
      <c r="D53" s="38" t="s">
        <v>21</v>
      </c>
      <c r="E53" s="40" t="n">
        <v>21.58</v>
      </c>
      <c r="F53" s="41"/>
      <c r="G53" s="42"/>
      <c r="H53" s="42"/>
      <c r="I53" s="42"/>
      <c r="J53" s="43"/>
      <c r="K53" s="47"/>
      <c r="L53" s="42"/>
    </row>
    <row r="54" s="44" customFormat="true" ht="36" hidden="false" customHeight="true" outlineLevel="0" collapsed="false">
      <c r="A54" s="46" t="s">
        <v>106</v>
      </c>
      <c r="B54" s="46" t="s">
        <v>27</v>
      </c>
      <c r="C54" s="39" t="s">
        <v>107</v>
      </c>
      <c r="D54" s="38" t="s">
        <v>21</v>
      </c>
      <c r="E54" s="40" t="n">
        <v>12.18</v>
      </c>
      <c r="F54" s="41"/>
      <c r="G54" s="42"/>
      <c r="H54" s="42"/>
      <c r="I54" s="42"/>
      <c r="J54" s="43"/>
      <c r="K54" s="47"/>
      <c r="L54" s="42"/>
    </row>
    <row r="55" s="44" customFormat="true" ht="24" hidden="false" customHeight="true" outlineLevel="0" collapsed="false">
      <c r="A55" s="46" t="s">
        <v>108</v>
      </c>
      <c r="B55" s="46" t="s">
        <v>27</v>
      </c>
      <c r="C55" s="39" t="s">
        <v>109</v>
      </c>
      <c r="D55" s="38" t="s">
        <v>74</v>
      </c>
      <c r="E55" s="40" t="n">
        <v>31.62</v>
      </c>
      <c r="F55" s="41"/>
      <c r="G55" s="42"/>
      <c r="H55" s="42"/>
      <c r="I55" s="42"/>
      <c r="J55" s="43"/>
      <c r="K55" s="47"/>
      <c r="L55" s="42"/>
    </row>
    <row r="56" s="44" customFormat="true" ht="24" hidden="false" customHeight="true" outlineLevel="0" collapsed="false">
      <c r="A56" s="46" t="s">
        <v>110</v>
      </c>
      <c r="B56" s="46" t="s">
        <v>27</v>
      </c>
      <c r="C56" s="39" t="s">
        <v>111</v>
      </c>
      <c r="D56" s="38" t="s">
        <v>74</v>
      </c>
      <c r="E56" s="40" t="n">
        <v>59.89</v>
      </c>
      <c r="F56" s="41"/>
      <c r="G56" s="42"/>
      <c r="H56" s="42"/>
      <c r="I56" s="42"/>
      <c r="J56" s="43"/>
      <c r="K56" s="47"/>
      <c r="L56" s="42"/>
    </row>
    <row r="57" s="44" customFormat="true" ht="24" hidden="false" customHeight="true" outlineLevel="0" collapsed="false">
      <c r="A57" s="46" t="s">
        <v>112</v>
      </c>
      <c r="B57" s="46" t="s">
        <v>27</v>
      </c>
      <c r="C57" s="39" t="s">
        <v>113</v>
      </c>
      <c r="D57" s="38" t="s">
        <v>74</v>
      </c>
      <c r="E57" s="40" t="n">
        <v>23.94</v>
      </c>
      <c r="F57" s="41"/>
      <c r="G57" s="42"/>
      <c r="H57" s="42"/>
      <c r="I57" s="42"/>
      <c r="J57" s="43"/>
      <c r="K57" s="47"/>
      <c r="L57" s="42"/>
    </row>
    <row r="58" s="44" customFormat="true" ht="36" hidden="false" customHeight="true" outlineLevel="0" collapsed="false">
      <c r="A58" s="46" t="s">
        <v>114</v>
      </c>
      <c r="B58" s="46" t="s">
        <v>27</v>
      </c>
      <c r="C58" s="39" t="s">
        <v>115</v>
      </c>
      <c r="D58" s="38" t="s">
        <v>74</v>
      </c>
      <c r="E58" s="40" t="n">
        <v>16.88</v>
      </c>
      <c r="F58" s="41"/>
      <c r="G58" s="42"/>
      <c r="H58" s="42"/>
      <c r="I58" s="42"/>
      <c r="J58" s="43"/>
      <c r="K58" s="47"/>
      <c r="L58" s="42"/>
    </row>
    <row r="59" customFormat="false" ht="24" hidden="false" customHeight="true" outlineLevel="0" collapsed="false">
      <c r="A59" s="30" t="n">
        <v>6</v>
      </c>
      <c r="B59" s="30" t="s">
        <v>16</v>
      </c>
      <c r="C59" s="31" t="s">
        <v>116</v>
      </c>
      <c r="D59" s="32"/>
      <c r="E59" s="33"/>
      <c r="F59" s="33"/>
      <c r="G59" s="33"/>
      <c r="H59" s="33"/>
      <c r="I59" s="33"/>
      <c r="J59" s="33"/>
      <c r="K59" s="33"/>
      <c r="L59" s="37" t="n">
        <f aca="false">SUM(L60:L65)</f>
        <v>0</v>
      </c>
    </row>
    <row r="60" s="44" customFormat="true" ht="24" hidden="false" customHeight="true" outlineLevel="0" collapsed="false">
      <c r="A60" s="46" t="s">
        <v>117</v>
      </c>
      <c r="B60" s="46" t="s">
        <v>27</v>
      </c>
      <c r="C60" s="39" t="s">
        <v>118</v>
      </c>
      <c r="D60" s="38" t="s">
        <v>74</v>
      </c>
      <c r="E60" s="40" t="n">
        <v>750.9</v>
      </c>
      <c r="F60" s="41"/>
      <c r="G60" s="42"/>
      <c r="H60" s="42"/>
      <c r="I60" s="42"/>
      <c r="J60" s="43"/>
      <c r="K60" s="47"/>
      <c r="L60" s="42"/>
    </row>
    <row r="61" s="44" customFormat="true" ht="24" hidden="false" customHeight="true" outlineLevel="0" collapsed="false">
      <c r="A61" s="46" t="s">
        <v>119</v>
      </c>
      <c r="B61" s="46" t="s">
        <v>27</v>
      </c>
      <c r="C61" s="39" t="s">
        <v>120</v>
      </c>
      <c r="D61" s="38" t="s">
        <v>74</v>
      </c>
      <c r="E61" s="40" t="n">
        <v>389.52</v>
      </c>
      <c r="F61" s="41"/>
      <c r="G61" s="42"/>
      <c r="H61" s="42"/>
      <c r="I61" s="42"/>
      <c r="J61" s="43"/>
      <c r="K61" s="47"/>
      <c r="L61" s="42"/>
    </row>
    <row r="62" s="44" customFormat="true" ht="24" hidden="false" customHeight="true" outlineLevel="0" collapsed="false">
      <c r="A62" s="46" t="s">
        <v>121</v>
      </c>
      <c r="B62" s="46" t="s">
        <v>27</v>
      </c>
      <c r="C62" s="39" t="s">
        <v>122</v>
      </c>
      <c r="D62" s="38" t="s">
        <v>74</v>
      </c>
      <c r="E62" s="40" t="n">
        <v>96.46</v>
      </c>
      <c r="F62" s="41"/>
      <c r="G62" s="42"/>
      <c r="H62" s="42"/>
      <c r="I62" s="42"/>
      <c r="J62" s="43"/>
      <c r="K62" s="47"/>
      <c r="L62" s="42"/>
    </row>
    <row r="63" s="44" customFormat="true" ht="36" hidden="false" customHeight="true" outlineLevel="0" collapsed="false">
      <c r="A63" s="46" t="s">
        <v>123</v>
      </c>
      <c r="B63" s="46" t="s">
        <v>27</v>
      </c>
      <c r="C63" s="39" t="s">
        <v>124</v>
      </c>
      <c r="D63" s="38" t="s">
        <v>21</v>
      </c>
      <c r="E63" s="40" t="n">
        <v>6.2</v>
      </c>
      <c r="F63" s="41"/>
      <c r="G63" s="42"/>
      <c r="H63" s="42"/>
      <c r="I63" s="42"/>
      <c r="J63" s="43"/>
      <c r="K63" s="47"/>
      <c r="L63" s="42"/>
    </row>
    <row r="64" s="44" customFormat="true" ht="24" hidden="false" customHeight="true" outlineLevel="0" collapsed="false">
      <c r="A64" s="46" t="s">
        <v>125</v>
      </c>
      <c r="B64" s="46" t="s">
        <v>27</v>
      </c>
      <c r="C64" s="39" t="s">
        <v>126</v>
      </c>
      <c r="D64" s="38" t="s">
        <v>40</v>
      </c>
      <c r="E64" s="40" t="n">
        <v>44.32</v>
      </c>
      <c r="F64" s="41"/>
      <c r="G64" s="42"/>
      <c r="H64" s="42"/>
      <c r="I64" s="42"/>
      <c r="J64" s="43"/>
      <c r="K64" s="47"/>
      <c r="L64" s="42"/>
    </row>
    <row r="65" s="44" customFormat="true" ht="24" hidden="false" customHeight="true" outlineLevel="0" collapsed="false">
      <c r="A65" s="46" t="s">
        <v>127</v>
      </c>
      <c r="B65" s="46" t="s">
        <v>27</v>
      </c>
      <c r="C65" s="39" t="s">
        <v>128</v>
      </c>
      <c r="D65" s="38" t="s">
        <v>21</v>
      </c>
      <c r="E65" s="40" t="n">
        <v>269.41</v>
      </c>
      <c r="F65" s="41"/>
      <c r="G65" s="42"/>
      <c r="H65" s="42"/>
      <c r="I65" s="42"/>
      <c r="J65" s="43"/>
      <c r="K65" s="47"/>
      <c r="L65" s="42"/>
    </row>
    <row r="66" customFormat="false" ht="24" hidden="false" customHeight="true" outlineLevel="0" collapsed="false">
      <c r="A66" s="30" t="n">
        <v>7</v>
      </c>
      <c r="B66" s="30" t="s">
        <v>16</v>
      </c>
      <c r="C66" s="31" t="s">
        <v>129</v>
      </c>
      <c r="D66" s="32"/>
      <c r="E66" s="33"/>
      <c r="F66" s="33"/>
      <c r="G66" s="33"/>
      <c r="H66" s="33"/>
      <c r="I66" s="33"/>
      <c r="J66" s="33"/>
      <c r="K66" s="33"/>
      <c r="L66" s="37" t="n">
        <f aca="false">SUM(L67:L76)</f>
        <v>0</v>
      </c>
    </row>
    <row r="67" s="44" customFormat="true" ht="24" hidden="false" customHeight="true" outlineLevel="0" collapsed="false">
      <c r="A67" s="46" t="s">
        <v>130</v>
      </c>
      <c r="B67" s="46" t="s">
        <v>27</v>
      </c>
      <c r="C67" s="39" t="s">
        <v>131</v>
      </c>
      <c r="D67" s="38" t="s">
        <v>21</v>
      </c>
      <c r="E67" s="40" t="n">
        <v>5.4</v>
      </c>
      <c r="F67" s="41"/>
      <c r="G67" s="42"/>
      <c r="H67" s="42"/>
      <c r="I67" s="42"/>
      <c r="J67" s="43"/>
      <c r="K67" s="47"/>
      <c r="L67" s="42"/>
    </row>
    <row r="68" s="44" customFormat="true" ht="24" hidden="false" customHeight="true" outlineLevel="0" collapsed="false">
      <c r="A68" s="46" t="s">
        <v>132</v>
      </c>
      <c r="B68" s="46" t="s">
        <v>27</v>
      </c>
      <c r="C68" s="39" t="s">
        <v>133</v>
      </c>
      <c r="D68" s="38" t="s">
        <v>21</v>
      </c>
      <c r="E68" s="40" t="n">
        <v>6.62</v>
      </c>
      <c r="F68" s="41"/>
      <c r="G68" s="42"/>
      <c r="H68" s="42"/>
      <c r="I68" s="42"/>
      <c r="J68" s="43"/>
      <c r="K68" s="47"/>
      <c r="L68" s="42"/>
    </row>
    <row r="69" s="44" customFormat="true" ht="24" hidden="false" customHeight="true" outlineLevel="0" collapsed="false">
      <c r="A69" s="46" t="s">
        <v>134</v>
      </c>
      <c r="B69" s="46" t="s">
        <v>27</v>
      </c>
      <c r="C69" s="39" t="s">
        <v>135</v>
      </c>
      <c r="D69" s="38" t="s">
        <v>21</v>
      </c>
      <c r="E69" s="40" t="n">
        <v>76.16</v>
      </c>
      <c r="F69" s="41"/>
      <c r="G69" s="42"/>
      <c r="H69" s="42"/>
      <c r="I69" s="42"/>
      <c r="J69" s="43"/>
      <c r="K69" s="47"/>
      <c r="L69" s="42"/>
    </row>
    <row r="70" s="44" customFormat="true" ht="36" hidden="false" customHeight="true" outlineLevel="0" collapsed="false">
      <c r="A70" s="46" t="s">
        <v>136</v>
      </c>
      <c r="B70" s="46" t="s">
        <v>27</v>
      </c>
      <c r="C70" s="39" t="s">
        <v>97</v>
      </c>
      <c r="D70" s="38" t="s">
        <v>21</v>
      </c>
      <c r="E70" s="40" t="n">
        <v>334.95</v>
      </c>
      <c r="F70" s="41"/>
      <c r="G70" s="42"/>
      <c r="H70" s="42"/>
      <c r="I70" s="42"/>
      <c r="J70" s="43"/>
      <c r="K70" s="47"/>
      <c r="L70" s="42"/>
    </row>
    <row r="71" s="44" customFormat="true" ht="36" hidden="false" customHeight="true" outlineLevel="0" collapsed="false">
      <c r="A71" s="46" t="s">
        <v>137</v>
      </c>
      <c r="B71" s="46" t="s">
        <v>27</v>
      </c>
      <c r="C71" s="39" t="s">
        <v>99</v>
      </c>
      <c r="D71" s="38" t="s">
        <v>21</v>
      </c>
      <c r="E71" s="40" t="n">
        <v>334.95</v>
      </c>
      <c r="F71" s="41"/>
      <c r="G71" s="42"/>
      <c r="H71" s="42"/>
      <c r="I71" s="42"/>
      <c r="J71" s="43"/>
      <c r="K71" s="47"/>
      <c r="L71" s="42"/>
    </row>
    <row r="72" s="44" customFormat="true" ht="24" hidden="false" customHeight="true" outlineLevel="0" collapsed="false">
      <c r="A72" s="46" t="s">
        <v>138</v>
      </c>
      <c r="B72" s="46" t="s">
        <v>27</v>
      </c>
      <c r="C72" s="39" t="s">
        <v>139</v>
      </c>
      <c r="D72" s="38" t="s">
        <v>49</v>
      </c>
      <c r="E72" s="40" t="n">
        <v>6.4</v>
      </c>
      <c r="F72" s="41"/>
      <c r="G72" s="42"/>
      <c r="H72" s="42"/>
      <c r="I72" s="42"/>
      <c r="J72" s="43"/>
      <c r="K72" s="47"/>
      <c r="L72" s="42"/>
    </row>
    <row r="73" s="44" customFormat="true" ht="24" hidden="false" customHeight="true" outlineLevel="0" collapsed="false">
      <c r="A73" s="46" t="s">
        <v>140</v>
      </c>
      <c r="B73" s="46" t="s">
        <v>27</v>
      </c>
      <c r="C73" s="39" t="s">
        <v>141</v>
      </c>
      <c r="D73" s="38" t="s">
        <v>49</v>
      </c>
      <c r="E73" s="40" t="n">
        <v>6.4</v>
      </c>
      <c r="F73" s="41"/>
      <c r="G73" s="42"/>
      <c r="H73" s="42"/>
      <c r="I73" s="42"/>
      <c r="J73" s="43"/>
      <c r="K73" s="47"/>
      <c r="L73" s="42"/>
    </row>
    <row r="74" s="44" customFormat="true" ht="24" hidden="false" customHeight="true" outlineLevel="0" collapsed="false">
      <c r="A74" s="46" t="s">
        <v>142</v>
      </c>
      <c r="B74" s="46" t="s">
        <v>27</v>
      </c>
      <c r="C74" s="39" t="s">
        <v>143</v>
      </c>
      <c r="D74" s="38" t="s">
        <v>49</v>
      </c>
      <c r="E74" s="40" t="n">
        <v>7.3</v>
      </c>
      <c r="F74" s="41"/>
      <c r="G74" s="42"/>
      <c r="H74" s="42"/>
      <c r="I74" s="42"/>
      <c r="J74" s="43"/>
      <c r="K74" s="47"/>
      <c r="L74" s="42"/>
    </row>
    <row r="75" s="44" customFormat="true" ht="24" hidden="false" customHeight="true" outlineLevel="0" collapsed="false">
      <c r="A75" s="46" t="s">
        <v>144</v>
      </c>
      <c r="B75" s="46" t="s">
        <v>27</v>
      </c>
      <c r="C75" s="39" t="s">
        <v>115</v>
      </c>
      <c r="D75" s="38" t="s">
        <v>74</v>
      </c>
      <c r="E75" s="40" t="n">
        <v>32.76</v>
      </c>
      <c r="F75" s="41"/>
      <c r="G75" s="42"/>
      <c r="H75" s="42"/>
      <c r="I75" s="42"/>
      <c r="J75" s="43"/>
      <c r="K75" s="47"/>
      <c r="L75" s="42"/>
    </row>
    <row r="76" s="44" customFormat="true" ht="24" hidden="false" customHeight="true" outlineLevel="0" collapsed="false">
      <c r="A76" s="46" t="s">
        <v>145</v>
      </c>
      <c r="B76" s="46" t="s">
        <v>27</v>
      </c>
      <c r="C76" s="39" t="s">
        <v>95</v>
      </c>
      <c r="D76" s="38" t="s">
        <v>40</v>
      </c>
      <c r="E76" s="40" t="n">
        <v>0.52</v>
      </c>
      <c r="F76" s="41"/>
      <c r="G76" s="42"/>
      <c r="H76" s="42"/>
      <c r="I76" s="42"/>
      <c r="J76" s="43"/>
      <c r="K76" s="47"/>
      <c r="L76" s="42"/>
    </row>
    <row r="77" customFormat="false" ht="24" hidden="false" customHeight="true" outlineLevel="0" collapsed="false">
      <c r="A77" s="30" t="n">
        <v>8</v>
      </c>
      <c r="B77" s="30" t="s">
        <v>16</v>
      </c>
      <c r="C77" s="31" t="s">
        <v>146</v>
      </c>
      <c r="D77" s="32"/>
      <c r="E77" s="33"/>
      <c r="F77" s="33"/>
      <c r="G77" s="33"/>
      <c r="H77" s="33"/>
      <c r="I77" s="33"/>
      <c r="J77" s="33"/>
      <c r="K77" s="33"/>
      <c r="L77" s="37" t="n">
        <f aca="false">SUM(L78:L80)</f>
        <v>0</v>
      </c>
    </row>
    <row r="78" s="44" customFormat="true" ht="24" hidden="false" customHeight="true" outlineLevel="0" collapsed="false">
      <c r="A78" s="46" t="s">
        <v>147</v>
      </c>
      <c r="B78" s="46" t="s">
        <v>27</v>
      </c>
      <c r="C78" s="39" t="s">
        <v>148</v>
      </c>
      <c r="D78" s="38" t="s">
        <v>21</v>
      </c>
      <c r="E78" s="40" t="n">
        <v>29.09</v>
      </c>
      <c r="F78" s="41"/>
      <c r="G78" s="42"/>
      <c r="H78" s="42"/>
      <c r="I78" s="42"/>
      <c r="J78" s="43"/>
      <c r="K78" s="42"/>
      <c r="L78" s="42"/>
    </row>
    <row r="79" s="44" customFormat="true" ht="36" hidden="false" customHeight="true" outlineLevel="0" collapsed="false">
      <c r="A79" s="46" t="s">
        <v>149</v>
      </c>
      <c r="B79" s="46" t="s">
        <v>27</v>
      </c>
      <c r="C79" s="39" t="s">
        <v>150</v>
      </c>
      <c r="D79" s="38" t="s">
        <v>21</v>
      </c>
      <c r="E79" s="40" t="n">
        <v>52.42</v>
      </c>
      <c r="F79" s="41"/>
      <c r="G79" s="42"/>
      <c r="H79" s="42"/>
      <c r="I79" s="42"/>
      <c r="J79" s="43"/>
      <c r="K79" s="47"/>
      <c r="L79" s="42"/>
    </row>
    <row r="80" s="44" customFormat="true" ht="36" hidden="false" customHeight="true" outlineLevel="0" collapsed="false">
      <c r="A80" s="46" t="s">
        <v>151</v>
      </c>
      <c r="B80" s="46" t="s">
        <v>27</v>
      </c>
      <c r="C80" s="39" t="s">
        <v>152</v>
      </c>
      <c r="D80" s="38" t="s">
        <v>21</v>
      </c>
      <c r="E80" s="40" t="n">
        <v>216.7</v>
      </c>
      <c r="F80" s="41"/>
      <c r="G80" s="42"/>
      <c r="H80" s="42"/>
      <c r="I80" s="42"/>
      <c r="J80" s="43"/>
      <c r="K80" s="47"/>
      <c r="L80" s="42"/>
    </row>
    <row r="81" customFormat="false" ht="24" hidden="false" customHeight="true" outlineLevel="0" collapsed="false">
      <c r="A81" s="30" t="n">
        <v>9</v>
      </c>
      <c r="B81" s="30" t="s">
        <v>16</v>
      </c>
      <c r="C81" s="31" t="s">
        <v>153</v>
      </c>
      <c r="D81" s="32"/>
      <c r="E81" s="33"/>
      <c r="F81" s="33"/>
      <c r="G81" s="33"/>
      <c r="H81" s="33"/>
      <c r="I81" s="33"/>
      <c r="J81" s="33"/>
      <c r="K81" s="33"/>
      <c r="L81" s="37" t="n">
        <f aca="false">SUM(L82:L106)</f>
        <v>0</v>
      </c>
    </row>
    <row r="82" s="44" customFormat="true" ht="24" hidden="false" customHeight="true" outlineLevel="0" collapsed="false">
      <c r="A82" s="46" t="s">
        <v>154</v>
      </c>
      <c r="B82" s="46" t="s">
        <v>19</v>
      </c>
      <c r="C82" s="39" t="s">
        <v>155</v>
      </c>
      <c r="D82" s="38" t="s">
        <v>52</v>
      </c>
      <c r="E82" s="40" t="n">
        <v>1</v>
      </c>
      <c r="F82" s="41"/>
      <c r="G82" s="42"/>
      <c r="H82" s="42"/>
      <c r="I82" s="42"/>
      <c r="J82" s="43"/>
      <c r="K82" s="42"/>
      <c r="L82" s="42"/>
    </row>
    <row r="83" s="44" customFormat="true" ht="24" hidden="false" customHeight="true" outlineLevel="0" collapsed="false">
      <c r="A83" s="46" t="s">
        <v>156</v>
      </c>
      <c r="B83" s="46" t="s">
        <v>19</v>
      </c>
      <c r="C83" s="39" t="s">
        <v>157</v>
      </c>
      <c r="D83" s="38" t="s">
        <v>52</v>
      </c>
      <c r="E83" s="40" t="n">
        <v>1</v>
      </c>
      <c r="F83" s="41"/>
      <c r="G83" s="42"/>
      <c r="H83" s="42"/>
      <c r="I83" s="42"/>
      <c r="J83" s="43"/>
      <c r="K83" s="47"/>
      <c r="L83" s="42"/>
    </row>
    <row r="84" s="44" customFormat="true" ht="24" hidden="false" customHeight="true" outlineLevel="0" collapsed="false">
      <c r="A84" s="46" t="s">
        <v>158</v>
      </c>
      <c r="B84" s="46" t="s">
        <v>27</v>
      </c>
      <c r="C84" s="39" t="s">
        <v>159</v>
      </c>
      <c r="D84" s="38" t="s">
        <v>49</v>
      </c>
      <c r="E84" s="40" t="n">
        <v>229</v>
      </c>
      <c r="F84" s="41"/>
      <c r="G84" s="42"/>
      <c r="H84" s="42"/>
      <c r="I84" s="42"/>
      <c r="J84" s="43"/>
      <c r="K84" s="47"/>
      <c r="L84" s="42"/>
    </row>
    <row r="85" s="44" customFormat="true" ht="24" hidden="false" customHeight="true" outlineLevel="0" collapsed="false">
      <c r="A85" s="46" t="s">
        <v>160</v>
      </c>
      <c r="B85" s="46" t="s">
        <v>27</v>
      </c>
      <c r="C85" s="39" t="s">
        <v>161</v>
      </c>
      <c r="D85" s="38" t="s">
        <v>49</v>
      </c>
      <c r="E85" s="40" t="n">
        <v>50</v>
      </c>
      <c r="F85" s="41"/>
      <c r="G85" s="42"/>
      <c r="H85" s="42"/>
      <c r="I85" s="42"/>
      <c r="J85" s="43"/>
      <c r="K85" s="47"/>
      <c r="L85" s="42"/>
    </row>
    <row r="86" s="44" customFormat="true" ht="24" hidden="false" customHeight="true" outlineLevel="0" collapsed="false">
      <c r="A86" s="46" t="s">
        <v>162</v>
      </c>
      <c r="B86" s="46" t="s">
        <v>27</v>
      </c>
      <c r="C86" s="39" t="s">
        <v>163</v>
      </c>
      <c r="D86" s="38" t="s">
        <v>52</v>
      </c>
      <c r="E86" s="40" t="n">
        <v>9</v>
      </c>
      <c r="F86" s="41"/>
      <c r="G86" s="42"/>
      <c r="H86" s="42"/>
      <c r="I86" s="42"/>
      <c r="J86" s="43"/>
      <c r="K86" s="47"/>
      <c r="L86" s="42"/>
    </row>
    <row r="87" s="44" customFormat="true" ht="24" hidden="false" customHeight="true" outlineLevel="0" collapsed="false">
      <c r="A87" s="46" t="s">
        <v>164</v>
      </c>
      <c r="B87" s="46" t="s">
        <v>27</v>
      </c>
      <c r="C87" s="39" t="s">
        <v>165</v>
      </c>
      <c r="D87" s="38" t="s">
        <v>52</v>
      </c>
      <c r="E87" s="40" t="n">
        <v>29</v>
      </c>
      <c r="F87" s="41"/>
      <c r="G87" s="42"/>
      <c r="H87" s="42"/>
      <c r="I87" s="42"/>
      <c r="J87" s="43"/>
      <c r="K87" s="47"/>
      <c r="L87" s="42"/>
    </row>
    <row r="88" s="44" customFormat="true" ht="24" hidden="false" customHeight="true" outlineLevel="0" collapsed="false">
      <c r="A88" s="46" t="s">
        <v>166</v>
      </c>
      <c r="B88" s="46" t="s">
        <v>27</v>
      </c>
      <c r="C88" s="39" t="s">
        <v>167</v>
      </c>
      <c r="D88" s="38" t="s">
        <v>52</v>
      </c>
      <c r="E88" s="40" t="n">
        <v>30</v>
      </c>
      <c r="F88" s="41"/>
      <c r="G88" s="42"/>
      <c r="H88" s="42"/>
      <c r="I88" s="42"/>
      <c r="J88" s="43"/>
      <c r="K88" s="47"/>
      <c r="L88" s="42"/>
    </row>
    <row r="89" s="44" customFormat="true" ht="24" hidden="false" customHeight="true" outlineLevel="0" collapsed="false">
      <c r="A89" s="46" t="s">
        <v>168</v>
      </c>
      <c r="B89" s="46" t="s">
        <v>27</v>
      </c>
      <c r="C89" s="39" t="s">
        <v>169</v>
      </c>
      <c r="D89" s="38" t="s">
        <v>49</v>
      </c>
      <c r="E89" s="40" t="n">
        <v>1664</v>
      </c>
      <c r="F89" s="41"/>
      <c r="G89" s="42"/>
      <c r="H89" s="42"/>
      <c r="I89" s="42"/>
      <c r="J89" s="43"/>
      <c r="K89" s="47"/>
      <c r="L89" s="42"/>
    </row>
    <row r="90" s="44" customFormat="true" ht="24" hidden="false" customHeight="true" outlineLevel="0" collapsed="false">
      <c r="A90" s="46" t="s">
        <v>170</v>
      </c>
      <c r="B90" s="46" t="s">
        <v>27</v>
      </c>
      <c r="C90" s="39" t="s">
        <v>171</v>
      </c>
      <c r="D90" s="38" t="s">
        <v>49</v>
      </c>
      <c r="E90" s="40" t="n">
        <v>243</v>
      </c>
      <c r="F90" s="41"/>
      <c r="G90" s="42"/>
      <c r="H90" s="42"/>
      <c r="I90" s="42"/>
      <c r="J90" s="43"/>
      <c r="K90" s="47"/>
      <c r="L90" s="42"/>
    </row>
    <row r="91" s="44" customFormat="true" ht="24" hidden="false" customHeight="true" outlineLevel="0" collapsed="false">
      <c r="A91" s="46" t="s">
        <v>172</v>
      </c>
      <c r="B91" s="46" t="s">
        <v>27</v>
      </c>
      <c r="C91" s="39" t="s">
        <v>173</v>
      </c>
      <c r="D91" s="38" t="s">
        <v>49</v>
      </c>
      <c r="E91" s="40" t="n">
        <v>137</v>
      </c>
      <c r="F91" s="41"/>
      <c r="G91" s="42"/>
      <c r="H91" s="42"/>
      <c r="I91" s="42"/>
      <c r="J91" s="43"/>
      <c r="K91" s="47"/>
      <c r="L91" s="42"/>
    </row>
    <row r="92" s="44" customFormat="true" ht="24" hidden="false" customHeight="true" outlineLevel="0" collapsed="false">
      <c r="A92" s="46" t="s">
        <v>174</v>
      </c>
      <c r="B92" s="46" t="s">
        <v>27</v>
      </c>
      <c r="C92" s="39" t="s">
        <v>175</v>
      </c>
      <c r="D92" s="38" t="s">
        <v>49</v>
      </c>
      <c r="E92" s="40" t="n">
        <v>50</v>
      </c>
      <c r="F92" s="41"/>
      <c r="G92" s="42"/>
      <c r="H92" s="42"/>
      <c r="I92" s="42"/>
      <c r="J92" s="43"/>
      <c r="K92" s="47"/>
      <c r="L92" s="42"/>
    </row>
    <row r="93" s="44" customFormat="true" ht="24" hidden="false" customHeight="true" outlineLevel="0" collapsed="false">
      <c r="A93" s="46" t="s">
        <v>176</v>
      </c>
      <c r="B93" s="46" t="s">
        <v>27</v>
      </c>
      <c r="C93" s="39" t="s">
        <v>177</v>
      </c>
      <c r="D93" s="38" t="s">
        <v>52</v>
      </c>
      <c r="E93" s="40" t="n">
        <v>12</v>
      </c>
      <c r="F93" s="41"/>
      <c r="G93" s="42"/>
      <c r="H93" s="42"/>
      <c r="I93" s="42"/>
      <c r="J93" s="43"/>
      <c r="K93" s="47"/>
      <c r="L93" s="42"/>
    </row>
    <row r="94" s="44" customFormat="true" ht="24" hidden="false" customHeight="true" outlineLevel="0" collapsed="false">
      <c r="A94" s="46" t="s">
        <v>178</v>
      </c>
      <c r="B94" s="46" t="s">
        <v>27</v>
      </c>
      <c r="C94" s="39" t="s">
        <v>179</v>
      </c>
      <c r="D94" s="38" t="s">
        <v>52</v>
      </c>
      <c r="E94" s="40" t="n">
        <v>8</v>
      </c>
      <c r="F94" s="41"/>
      <c r="G94" s="42"/>
      <c r="H94" s="42"/>
      <c r="I94" s="42"/>
      <c r="J94" s="43"/>
      <c r="K94" s="47"/>
      <c r="L94" s="42"/>
    </row>
    <row r="95" s="44" customFormat="true" ht="24" hidden="false" customHeight="true" outlineLevel="0" collapsed="false">
      <c r="A95" s="46" t="s">
        <v>180</v>
      </c>
      <c r="B95" s="46" t="s">
        <v>27</v>
      </c>
      <c r="C95" s="39" t="s">
        <v>181</v>
      </c>
      <c r="D95" s="38" t="s">
        <v>52</v>
      </c>
      <c r="E95" s="40" t="n">
        <v>1</v>
      </c>
      <c r="F95" s="41"/>
      <c r="G95" s="42"/>
      <c r="H95" s="42"/>
      <c r="I95" s="42"/>
      <c r="J95" s="43"/>
      <c r="K95" s="47"/>
      <c r="L95" s="42"/>
    </row>
    <row r="96" s="44" customFormat="true" ht="24" hidden="false" customHeight="true" outlineLevel="0" collapsed="false">
      <c r="A96" s="46" t="s">
        <v>182</v>
      </c>
      <c r="B96" s="46" t="s">
        <v>27</v>
      </c>
      <c r="C96" s="39" t="s">
        <v>183</v>
      </c>
      <c r="D96" s="38" t="s">
        <v>52</v>
      </c>
      <c r="E96" s="40" t="n">
        <v>3</v>
      </c>
      <c r="F96" s="41"/>
      <c r="G96" s="42"/>
      <c r="H96" s="42"/>
      <c r="I96" s="42"/>
      <c r="J96" s="43"/>
      <c r="K96" s="47"/>
      <c r="L96" s="42"/>
    </row>
    <row r="97" s="44" customFormat="true" ht="24" hidden="false" customHeight="true" outlineLevel="0" collapsed="false">
      <c r="A97" s="46" t="s">
        <v>184</v>
      </c>
      <c r="B97" s="46" t="s">
        <v>27</v>
      </c>
      <c r="C97" s="39" t="s">
        <v>185</v>
      </c>
      <c r="D97" s="38" t="s">
        <v>52</v>
      </c>
      <c r="E97" s="40" t="n">
        <v>1</v>
      </c>
      <c r="F97" s="41"/>
      <c r="G97" s="42"/>
      <c r="H97" s="42"/>
      <c r="I97" s="42"/>
      <c r="J97" s="43"/>
      <c r="K97" s="47"/>
      <c r="L97" s="42"/>
    </row>
    <row r="98" s="44" customFormat="true" ht="24" hidden="false" customHeight="true" outlineLevel="0" collapsed="false">
      <c r="A98" s="46" t="s">
        <v>186</v>
      </c>
      <c r="B98" s="46" t="s">
        <v>27</v>
      </c>
      <c r="C98" s="39" t="s">
        <v>187</v>
      </c>
      <c r="D98" s="38" t="s">
        <v>52</v>
      </c>
      <c r="E98" s="40" t="n">
        <v>6</v>
      </c>
      <c r="F98" s="41"/>
      <c r="G98" s="42"/>
      <c r="H98" s="42"/>
      <c r="I98" s="42"/>
      <c r="J98" s="43"/>
      <c r="K98" s="47"/>
      <c r="L98" s="42"/>
    </row>
    <row r="99" s="44" customFormat="true" ht="24" hidden="false" customHeight="true" outlineLevel="0" collapsed="false">
      <c r="A99" s="46" t="s">
        <v>188</v>
      </c>
      <c r="B99" s="46" t="s">
        <v>27</v>
      </c>
      <c r="C99" s="39" t="s">
        <v>189</v>
      </c>
      <c r="D99" s="38" t="s">
        <v>52</v>
      </c>
      <c r="E99" s="40" t="n">
        <v>9</v>
      </c>
      <c r="F99" s="41"/>
      <c r="G99" s="42"/>
      <c r="H99" s="42"/>
      <c r="I99" s="42"/>
      <c r="J99" s="43"/>
      <c r="K99" s="47"/>
      <c r="L99" s="42"/>
    </row>
    <row r="100" s="44" customFormat="true" ht="24" hidden="false" customHeight="true" outlineLevel="0" collapsed="false">
      <c r="A100" s="46" t="s">
        <v>190</v>
      </c>
      <c r="B100" s="46" t="s">
        <v>27</v>
      </c>
      <c r="C100" s="39" t="s">
        <v>191</v>
      </c>
      <c r="D100" s="38" t="s">
        <v>52</v>
      </c>
      <c r="E100" s="40" t="n">
        <v>18</v>
      </c>
      <c r="F100" s="41"/>
      <c r="G100" s="42"/>
      <c r="H100" s="42"/>
      <c r="I100" s="42"/>
      <c r="J100" s="43"/>
      <c r="K100" s="47"/>
      <c r="L100" s="42"/>
    </row>
    <row r="101" s="44" customFormat="true" ht="24" hidden="false" customHeight="true" outlineLevel="0" collapsed="false">
      <c r="A101" s="46" t="s">
        <v>192</v>
      </c>
      <c r="B101" s="46" t="s">
        <v>27</v>
      </c>
      <c r="C101" s="39" t="s">
        <v>193</v>
      </c>
      <c r="D101" s="38" t="s">
        <v>52</v>
      </c>
      <c r="E101" s="40" t="n">
        <v>30</v>
      </c>
      <c r="F101" s="41"/>
      <c r="G101" s="42"/>
      <c r="H101" s="42"/>
      <c r="I101" s="42"/>
      <c r="J101" s="43"/>
      <c r="K101" s="47"/>
      <c r="L101" s="42"/>
    </row>
    <row r="102" s="44" customFormat="true" ht="24" hidden="false" customHeight="true" outlineLevel="0" collapsed="false">
      <c r="A102" s="46" t="s">
        <v>194</v>
      </c>
      <c r="B102" s="46" t="s">
        <v>27</v>
      </c>
      <c r="C102" s="39" t="s">
        <v>195</v>
      </c>
      <c r="D102" s="38" t="s">
        <v>52</v>
      </c>
      <c r="E102" s="40" t="n">
        <v>3</v>
      </c>
      <c r="F102" s="41"/>
      <c r="G102" s="42"/>
      <c r="H102" s="42"/>
      <c r="I102" s="42"/>
      <c r="J102" s="43"/>
      <c r="K102" s="47"/>
      <c r="L102" s="42"/>
    </row>
    <row r="103" s="44" customFormat="true" ht="24" hidden="false" customHeight="true" outlineLevel="0" collapsed="false">
      <c r="A103" s="46" t="s">
        <v>196</v>
      </c>
      <c r="B103" s="46" t="s">
        <v>27</v>
      </c>
      <c r="C103" s="39" t="s">
        <v>197</v>
      </c>
      <c r="D103" s="38" t="s">
        <v>52</v>
      </c>
      <c r="E103" s="40" t="n">
        <v>4</v>
      </c>
      <c r="F103" s="41"/>
      <c r="G103" s="42"/>
      <c r="H103" s="42"/>
      <c r="I103" s="42"/>
      <c r="J103" s="43"/>
      <c r="K103" s="47"/>
      <c r="L103" s="42"/>
    </row>
    <row r="104" s="44" customFormat="true" ht="24" hidden="false" customHeight="true" outlineLevel="0" collapsed="false">
      <c r="A104" s="46" t="s">
        <v>198</v>
      </c>
      <c r="B104" s="46" t="s">
        <v>27</v>
      </c>
      <c r="C104" s="39" t="s">
        <v>199</v>
      </c>
      <c r="D104" s="38" t="s">
        <v>52</v>
      </c>
      <c r="E104" s="40" t="n">
        <v>4</v>
      </c>
      <c r="F104" s="41"/>
      <c r="G104" s="42"/>
      <c r="H104" s="42"/>
      <c r="I104" s="42"/>
      <c r="J104" s="43"/>
      <c r="K104" s="47"/>
      <c r="L104" s="42"/>
    </row>
    <row r="105" s="44" customFormat="true" ht="24" hidden="false" customHeight="true" outlineLevel="0" collapsed="false">
      <c r="A105" s="46" t="s">
        <v>200</v>
      </c>
      <c r="B105" s="46" t="s">
        <v>27</v>
      </c>
      <c r="C105" s="39" t="s">
        <v>201</v>
      </c>
      <c r="D105" s="38" t="s">
        <v>52</v>
      </c>
      <c r="E105" s="40" t="n">
        <v>1</v>
      </c>
      <c r="F105" s="41"/>
      <c r="G105" s="42"/>
      <c r="H105" s="42"/>
      <c r="I105" s="42"/>
      <c r="J105" s="43"/>
      <c r="K105" s="47"/>
      <c r="L105" s="42"/>
    </row>
    <row r="106" s="44" customFormat="true" ht="24" hidden="false" customHeight="true" outlineLevel="0" collapsed="false">
      <c r="A106" s="46" t="s">
        <v>202</v>
      </c>
      <c r="B106" s="46" t="s">
        <v>27</v>
      </c>
      <c r="C106" s="39" t="s">
        <v>203</v>
      </c>
      <c r="D106" s="38" t="s">
        <v>49</v>
      </c>
      <c r="E106" s="40" t="n">
        <v>15</v>
      </c>
      <c r="F106" s="41"/>
      <c r="G106" s="42"/>
      <c r="H106" s="42"/>
      <c r="I106" s="42"/>
      <c r="J106" s="43"/>
      <c r="K106" s="47"/>
      <c r="L106" s="42"/>
    </row>
    <row r="107" customFormat="false" ht="24" hidden="false" customHeight="true" outlineLevel="0" collapsed="false">
      <c r="A107" s="30" t="n">
        <v>10</v>
      </c>
      <c r="B107" s="30" t="s">
        <v>16</v>
      </c>
      <c r="C107" s="31" t="s">
        <v>204</v>
      </c>
      <c r="D107" s="32"/>
      <c r="E107" s="33"/>
      <c r="F107" s="33"/>
      <c r="G107" s="33"/>
      <c r="H107" s="33"/>
      <c r="I107" s="33"/>
      <c r="J107" s="33"/>
      <c r="K107" s="33"/>
      <c r="L107" s="37" t="n">
        <f aca="false">SUM(L108:L126)</f>
        <v>0</v>
      </c>
    </row>
    <row r="108" s="44" customFormat="true" ht="24" hidden="false" customHeight="true" outlineLevel="0" collapsed="false">
      <c r="A108" s="46" t="s">
        <v>205</v>
      </c>
      <c r="B108" s="46" t="s">
        <v>27</v>
      </c>
      <c r="C108" s="39" t="s">
        <v>206</v>
      </c>
      <c r="D108" s="38" t="s">
        <v>49</v>
      </c>
      <c r="E108" s="40" t="n">
        <v>36</v>
      </c>
      <c r="F108" s="41"/>
      <c r="G108" s="42"/>
      <c r="H108" s="42"/>
      <c r="I108" s="42"/>
      <c r="J108" s="43"/>
      <c r="K108" s="42"/>
      <c r="L108" s="42"/>
    </row>
    <row r="109" s="44" customFormat="true" ht="24" hidden="false" customHeight="true" outlineLevel="0" collapsed="false">
      <c r="A109" s="46" t="s">
        <v>207</v>
      </c>
      <c r="B109" s="46" t="s">
        <v>27</v>
      </c>
      <c r="C109" s="39" t="s">
        <v>208</v>
      </c>
      <c r="D109" s="38" t="s">
        <v>52</v>
      </c>
      <c r="E109" s="40" t="n">
        <v>2</v>
      </c>
      <c r="F109" s="41"/>
      <c r="G109" s="42"/>
      <c r="H109" s="42"/>
      <c r="I109" s="42"/>
      <c r="J109" s="43"/>
      <c r="K109" s="47"/>
      <c r="L109" s="42"/>
    </row>
    <row r="110" s="44" customFormat="true" ht="24" hidden="false" customHeight="true" outlineLevel="0" collapsed="false">
      <c r="A110" s="46" t="s">
        <v>209</v>
      </c>
      <c r="B110" s="46" t="s">
        <v>27</v>
      </c>
      <c r="C110" s="39" t="s">
        <v>210</v>
      </c>
      <c r="D110" s="38" t="s">
        <v>52</v>
      </c>
      <c r="E110" s="40" t="n">
        <v>6</v>
      </c>
      <c r="F110" s="41"/>
      <c r="G110" s="42"/>
      <c r="H110" s="42"/>
      <c r="I110" s="42"/>
      <c r="J110" s="43"/>
      <c r="K110" s="47"/>
      <c r="L110" s="42"/>
    </row>
    <row r="111" s="44" customFormat="true" ht="24" hidden="false" customHeight="true" outlineLevel="0" collapsed="false">
      <c r="A111" s="46" t="s">
        <v>211</v>
      </c>
      <c r="B111" s="46" t="s">
        <v>27</v>
      </c>
      <c r="C111" s="39" t="s">
        <v>212</v>
      </c>
      <c r="D111" s="38" t="s">
        <v>52</v>
      </c>
      <c r="E111" s="40" t="n">
        <v>1</v>
      </c>
      <c r="F111" s="41"/>
      <c r="G111" s="42"/>
      <c r="H111" s="42"/>
      <c r="I111" s="42"/>
      <c r="J111" s="43"/>
      <c r="K111" s="47"/>
      <c r="L111" s="42"/>
    </row>
    <row r="112" s="44" customFormat="true" ht="32.45" hidden="false" customHeight="true" outlineLevel="0" collapsed="false">
      <c r="A112" s="46" t="s">
        <v>213</v>
      </c>
      <c r="B112" s="46" t="s">
        <v>27</v>
      </c>
      <c r="C112" s="39" t="s">
        <v>214</v>
      </c>
      <c r="D112" s="38" t="s">
        <v>52</v>
      </c>
      <c r="E112" s="40" t="n">
        <v>1</v>
      </c>
      <c r="F112" s="41"/>
      <c r="G112" s="42"/>
      <c r="H112" s="42"/>
      <c r="I112" s="42"/>
      <c r="J112" s="43"/>
      <c r="K112" s="47"/>
      <c r="L112" s="42"/>
    </row>
    <row r="113" s="44" customFormat="true" ht="24" hidden="false" customHeight="true" outlineLevel="0" collapsed="false">
      <c r="A113" s="46" t="s">
        <v>215</v>
      </c>
      <c r="B113" s="46" t="s">
        <v>27</v>
      </c>
      <c r="C113" s="39" t="s">
        <v>216</v>
      </c>
      <c r="D113" s="38" t="s">
        <v>52</v>
      </c>
      <c r="E113" s="40" t="n">
        <v>1</v>
      </c>
      <c r="F113" s="41"/>
      <c r="G113" s="42"/>
      <c r="H113" s="42"/>
      <c r="I113" s="42"/>
      <c r="J113" s="43"/>
      <c r="K113" s="47"/>
      <c r="L113" s="42"/>
    </row>
    <row r="114" s="44" customFormat="true" ht="24" hidden="false" customHeight="true" outlineLevel="0" collapsed="false">
      <c r="A114" s="46" t="s">
        <v>217</v>
      </c>
      <c r="B114" s="46" t="s">
        <v>27</v>
      </c>
      <c r="C114" s="39" t="s">
        <v>218</v>
      </c>
      <c r="D114" s="38" t="s">
        <v>52</v>
      </c>
      <c r="E114" s="40" t="n">
        <v>2</v>
      </c>
      <c r="F114" s="41"/>
      <c r="G114" s="42"/>
      <c r="H114" s="42"/>
      <c r="I114" s="42"/>
      <c r="J114" s="43"/>
      <c r="K114" s="47"/>
      <c r="L114" s="42"/>
    </row>
    <row r="115" s="44" customFormat="true" ht="24" hidden="false" customHeight="true" outlineLevel="0" collapsed="false">
      <c r="A115" s="46" t="s">
        <v>219</v>
      </c>
      <c r="B115" s="46" t="s">
        <v>27</v>
      </c>
      <c r="C115" s="39" t="s">
        <v>220</v>
      </c>
      <c r="D115" s="38" t="s">
        <v>52</v>
      </c>
      <c r="E115" s="40" t="n">
        <v>2</v>
      </c>
      <c r="F115" s="41"/>
      <c r="G115" s="42"/>
      <c r="H115" s="42"/>
      <c r="I115" s="42"/>
      <c r="J115" s="43"/>
      <c r="K115" s="47"/>
      <c r="L115" s="42"/>
    </row>
    <row r="116" s="44" customFormat="true" ht="24" hidden="false" customHeight="true" outlineLevel="0" collapsed="false">
      <c r="A116" s="46" t="s">
        <v>221</v>
      </c>
      <c r="B116" s="46" t="s">
        <v>27</v>
      </c>
      <c r="C116" s="39" t="s">
        <v>222</v>
      </c>
      <c r="D116" s="38" t="s">
        <v>49</v>
      </c>
      <c r="E116" s="40" t="n">
        <v>46.15</v>
      </c>
      <c r="F116" s="41"/>
      <c r="G116" s="42"/>
      <c r="H116" s="42"/>
      <c r="I116" s="42"/>
      <c r="J116" s="43"/>
      <c r="K116" s="47"/>
      <c r="L116" s="42"/>
    </row>
    <row r="117" s="44" customFormat="true" ht="24" hidden="false" customHeight="true" outlineLevel="0" collapsed="false">
      <c r="A117" s="46" t="s">
        <v>223</v>
      </c>
      <c r="B117" s="46" t="s">
        <v>27</v>
      </c>
      <c r="C117" s="39" t="s">
        <v>224</v>
      </c>
      <c r="D117" s="38" t="s">
        <v>52</v>
      </c>
      <c r="E117" s="40" t="n">
        <v>3</v>
      </c>
      <c r="F117" s="41"/>
      <c r="G117" s="42"/>
      <c r="H117" s="42"/>
      <c r="I117" s="42"/>
      <c r="J117" s="43"/>
      <c r="K117" s="47"/>
      <c r="L117" s="42"/>
    </row>
    <row r="118" s="44" customFormat="true" ht="24" hidden="false" customHeight="true" outlineLevel="0" collapsed="false">
      <c r="A118" s="46" t="s">
        <v>225</v>
      </c>
      <c r="B118" s="46" t="s">
        <v>27</v>
      </c>
      <c r="C118" s="39" t="s">
        <v>226</v>
      </c>
      <c r="D118" s="38" t="s">
        <v>52</v>
      </c>
      <c r="E118" s="40" t="n">
        <v>8</v>
      </c>
      <c r="F118" s="41"/>
      <c r="G118" s="42"/>
      <c r="H118" s="42"/>
      <c r="I118" s="42"/>
      <c r="J118" s="43"/>
      <c r="K118" s="47"/>
      <c r="L118" s="42"/>
    </row>
    <row r="119" s="44" customFormat="true" ht="24" hidden="false" customHeight="true" outlineLevel="0" collapsed="false">
      <c r="A119" s="46" t="s">
        <v>227</v>
      </c>
      <c r="B119" s="46" t="s">
        <v>27</v>
      </c>
      <c r="C119" s="39" t="s">
        <v>228</v>
      </c>
      <c r="D119" s="38" t="s">
        <v>52</v>
      </c>
      <c r="E119" s="40" t="n">
        <v>8</v>
      </c>
      <c r="F119" s="41"/>
      <c r="G119" s="42"/>
      <c r="H119" s="42"/>
      <c r="I119" s="42"/>
      <c r="J119" s="43"/>
      <c r="K119" s="47"/>
      <c r="L119" s="42"/>
    </row>
    <row r="120" s="44" customFormat="true" ht="36.6" hidden="false" customHeight="true" outlineLevel="0" collapsed="false">
      <c r="A120" s="46" t="s">
        <v>229</v>
      </c>
      <c r="B120" s="46" t="s">
        <v>27</v>
      </c>
      <c r="C120" s="39" t="s">
        <v>230</v>
      </c>
      <c r="D120" s="38" t="s">
        <v>52</v>
      </c>
      <c r="E120" s="40" t="n">
        <v>1</v>
      </c>
      <c r="F120" s="41"/>
      <c r="G120" s="42"/>
      <c r="H120" s="42"/>
      <c r="I120" s="42"/>
      <c r="J120" s="43"/>
      <c r="K120" s="47"/>
      <c r="L120" s="42"/>
    </row>
    <row r="121" s="44" customFormat="true" ht="24" hidden="false" customHeight="true" outlineLevel="0" collapsed="false">
      <c r="A121" s="46" t="s">
        <v>231</v>
      </c>
      <c r="B121" s="46" t="s">
        <v>27</v>
      </c>
      <c r="C121" s="39" t="s">
        <v>232</v>
      </c>
      <c r="D121" s="38" t="s">
        <v>52</v>
      </c>
      <c r="E121" s="40" t="n">
        <v>1</v>
      </c>
      <c r="F121" s="41"/>
      <c r="G121" s="42"/>
      <c r="H121" s="42"/>
      <c r="I121" s="42"/>
      <c r="J121" s="43"/>
      <c r="K121" s="47"/>
      <c r="L121" s="42"/>
    </row>
    <row r="122" s="44" customFormat="true" ht="24" hidden="false" customHeight="true" outlineLevel="0" collapsed="false">
      <c r="A122" s="46" t="s">
        <v>233</v>
      </c>
      <c r="B122" s="46" t="s">
        <v>27</v>
      </c>
      <c r="C122" s="39" t="s">
        <v>234</v>
      </c>
      <c r="D122" s="38" t="s">
        <v>52</v>
      </c>
      <c r="E122" s="40" t="n">
        <v>4</v>
      </c>
      <c r="F122" s="41"/>
      <c r="G122" s="42"/>
      <c r="H122" s="42"/>
      <c r="I122" s="42"/>
      <c r="J122" s="43"/>
      <c r="K122" s="47"/>
      <c r="L122" s="42"/>
    </row>
    <row r="123" s="44" customFormat="true" ht="24" hidden="false" customHeight="true" outlineLevel="0" collapsed="false">
      <c r="A123" s="46" t="s">
        <v>235</v>
      </c>
      <c r="B123" s="46" t="s">
        <v>27</v>
      </c>
      <c r="C123" s="39" t="s">
        <v>236</v>
      </c>
      <c r="D123" s="38" t="s">
        <v>52</v>
      </c>
      <c r="E123" s="40" t="n">
        <v>8</v>
      </c>
      <c r="F123" s="41"/>
      <c r="G123" s="42"/>
      <c r="H123" s="42"/>
      <c r="I123" s="42"/>
      <c r="J123" s="43"/>
      <c r="K123" s="47"/>
      <c r="L123" s="42"/>
    </row>
    <row r="124" s="44" customFormat="true" ht="24" hidden="false" customHeight="true" outlineLevel="0" collapsed="false">
      <c r="A124" s="46" t="s">
        <v>237</v>
      </c>
      <c r="B124" s="46" t="s">
        <v>27</v>
      </c>
      <c r="C124" s="39" t="s">
        <v>238</v>
      </c>
      <c r="D124" s="38" t="s">
        <v>52</v>
      </c>
      <c r="E124" s="40" t="n">
        <v>5</v>
      </c>
      <c r="F124" s="41"/>
      <c r="G124" s="42"/>
      <c r="H124" s="42"/>
      <c r="I124" s="42"/>
      <c r="J124" s="43"/>
      <c r="K124" s="47"/>
      <c r="L124" s="42"/>
    </row>
    <row r="125" s="44" customFormat="true" ht="24" hidden="false" customHeight="true" outlineLevel="0" collapsed="false">
      <c r="A125" s="46" t="s">
        <v>239</v>
      </c>
      <c r="B125" s="46" t="s">
        <v>27</v>
      </c>
      <c r="C125" s="39" t="s">
        <v>240</v>
      </c>
      <c r="D125" s="38" t="s">
        <v>52</v>
      </c>
      <c r="E125" s="40" t="n">
        <v>6</v>
      </c>
      <c r="F125" s="41"/>
      <c r="G125" s="42"/>
      <c r="H125" s="42"/>
      <c r="I125" s="42"/>
      <c r="J125" s="43"/>
      <c r="K125" s="47"/>
      <c r="L125" s="42"/>
    </row>
    <row r="126" s="44" customFormat="true" ht="24" hidden="false" customHeight="true" outlineLevel="0" collapsed="false">
      <c r="A126" s="46" t="s">
        <v>241</v>
      </c>
      <c r="B126" s="46" t="s">
        <v>27</v>
      </c>
      <c r="C126" s="39" t="s">
        <v>242</v>
      </c>
      <c r="D126" s="38" t="s">
        <v>52</v>
      </c>
      <c r="E126" s="40" t="n">
        <v>12</v>
      </c>
      <c r="F126" s="41"/>
      <c r="G126" s="42"/>
      <c r="H126" s="42"/>
      <c r="I126" s="42"/>
      <c r="J126" s="43"/>
      <c r="K126" s="47"/>
      <c r="L126" s="42"/>
    </row>
    <row r="127" customFormat="false" ht="24" hidden="false" customHeight="true" outlineLevel="0" collapsed="false">
      <c r="A127" s="30" t="n">
        <v>11</v>
      </c>
      <c r="B127" s="30" t="s">
        <v>16</v>
      </c>
      <c r="C127" s="31" t="s">
        <v>243</v>
      </c>
      <c r="D127" s="32"/>
      <c r="E127" s="33"/>
      <c r="F127" s="33"/>
      <c r="G127" s="33"/>
      <c r="H127" s="33"/>
      <c r="I127" s="33"/>
      <c r="J127" s="33"/>
      <c r="K127" s="33"/>
      <c r="L127" s="37" t="n">
        <f aca="false">SUM(L128:L147)</f>
        <v>0</v>
      </c>
    </row>
    <row r="128" s="44" customFormat="true" ht="24" hidden="false" customHeight="true" outlineLevel="0" collapsed="false">
      <c r="A128" s="46" t="s">
        <v>244</v>
      </c>
      <c r="B128" s="46" t="s">
        <v>27</v>
      </c>
      <c r="C128" s="39" t="s">
        <v>245</v>
      </c>
      <c r="D128" s="38" t="s">
        <v>49</v>
      </c>
      <c r="E128" s="40" t="n">
        <v>38</v>
      </c>
      <c r="F128" s="41"/>
      <c r="G128" s="42"/>
      <c r="H128" s="42"/>
      <c r="I128" s="42"/>
      <c r="J128" s="43"/>
      <c r="K128" s="42"/>
      <c r="L128" s="42"/>
    </row>
    <row r="129" s="44" customFormat="true" ht="24" hidden="false" customHeight="true" outlineLevel="0" collapsed="false">
      <c r="A129" s="46" t="s">
        <v>246</v>
      </c>
      <c r="B129" s="46" t="s">
        <v>27</v>
      </c>
      <c r="C129" s="39" t="s">
        <v>247</v>
      </c>
      <c r="D129" s="38" t="s">
        <v>49</v>
      </c>
      <c r="E129" s="40" t="n">
        <v>47</v>
      </c>
      <c r="F129" s="41"/>
      <c r="G129" s="42"/>
      <c r="H129" s="42"/>
      <c r="I129" s="42"/>
      <c r="J129" s="43"/>
      <c r="K129" s="47"/>
      <c r="L129" s="42"/>
    </row>
    <row r="130" s="44" customFormat="true" ht="24" hidden="false" customHeight="true" outlineLevel="0" collapsed="false">
      <c r="A130" s="46" t="s">
        <v>248</v>
      </c>
      <c r="B130" s="46" t="s">
        <v>27</v>
      </c>
      <c r="C130" s="39" t="s">
        <v>249</v>
      </c>
      <c r="D130" s="38" t="s">
        <v>52</v>
      </c>
      <c r="E130" s="40" t="n">
        <v>2</v>
      </c>
      <c r="F130" s="41"/>
      <c r="G130" s="42"/>
      <c r="H130" s="42"/>
      <c r="I130" s="42"/>
      <c r="J130" s="43"/>
      <c r="K130" s="47"/>
      <c r="L130" s="42"/>
    </row>
    <row r="131" s="44" customFormat="true" ht="24" hidden="false" customHeight="true" outlineLevel="0" collapsed="false">
      <c r="A131" s="46" t="s">
        <v>250</v>
      </c>
      <c r="B131" s="46" t="s">
        <v>27</v>
      </c>
      <c r="C131" s="39" t="s">
        <v>251</v>
      </c>
      <c r="D131" s="38" t="s">
        <v>52</v>
      </c>
      <c r="E131" s="40" t="n">
        <v>3</v>
      </c>
      <c r="F131" s="41"/>
      <c r="G131" s="42"/>
      <c r="H131" s="42"/>
      <c r="I131" s="42"/>
      <c r="J131" s="43"/>
      <c r="K131" s="47"/>
      <c r="L131" s="42"/>
    </row>
    <row r="132" s="44" customFormat="true" ht="24" hidden="false" customHeight="true" outlineLevel="0" collapsed="false">
      <c r="A132" s="46" t="s">
        <v>252</v>
      </c>
      <c r="B132" s="46" t="s">
        <v>27</v>
      </c>
      <c r="C132" s="39" t="s">
        <v>253</v>
      </c>
      <c r="D132" s="38" t="s">
        <v>52</v>
      </c>
      <c r="E132" s="40" t="n">
        <v>3</v>
      </c>
      <c r="F132" s="41"/>
      <c r="G132" s="42"/>
      <c r="H132" s="42"/>
      <c r="I132" s="42"/>
      <c r="J132" s="43"/>
      <c r="K132" s="47"/>
      <c r="L132" s="42"/>
    </row>
    <row r="133" s="44" customFormat="true" ht="24" hidden="false" customHeight="true" outlineLevel="0" collapsed="false">
      <c r="A133" s="46" t="s">
        <v>254</v>
      </c>
      <c r="B133" s="46" t="s">
        <v>27</v>
      </c>
      <c r="C133" s="39" t="s">
        <v>255</v>
      </c>
      <c r="D133" s="38" t="s">
        <v>49</v>
      </c>
      <c r="E133" s="40" t="n">
        <v>23.4</v>
      </c>
      <c r="F133" s="41"/>
      <c r="G133" s="42"/>
      <c r="H133" s="42"/>
      <c r="I133" s="42"/>
      <c r="J133" s="43"/>
      <c r="K133" s="47"/>
      <c r="L133" s="42"/>
    </row>
    <row r="134" s="44" customFormat="true" ht="24" hidden="false" customHeight="true" outlineLevel="0" collapsed="false">
      <c r="A134" s="46" t="s">
        <v>256</v>
      </c>
      <c r="B134" s="46" t="s">
        <v>27</v>
      </c>
      <c r="C134" s="39" t="s">
        <v>257</v>
      </c>
      <c r="D134" s="38" t="s">
        <v>52</v>
      </c>
      <c r="E134" s="40" t="n">
        <v>10</v>
      </c>
      <c r="F134" s="41"/>
      <c r="G134" s="42"/>
      <c r="H134" s="42"/>
      <c r="I134" s="42"/>
      <c r="J134" s="43"/>
      <c r="K134" s="47"/>
      <c r="L134" s="42"/>
    </row>
    <row r="135" s="44" customFormat="true" ht="24" hidden="false" customHeight="true" outlineLevel="0" collapsed="false">
      <c r="A135" s="46" t="s">
        <v>258</v>
      </c>
      <c r="B135" s="46" t="s">
        <v>27</v>
      </c>
      <c r="C135" s="39" t="s">
        <v>259</v>
      </c>
      <c r="D135" s="38" t="s">
        <v>52</v>
      </c>
      <c r="E135" s="40" t="n">
        <v>5</v>
      </c>
      <c r="F135" s="41"/>
      <c r="G135" s="42"/>
      <c r="H135" s="42"/>
      <c r="I135" s="42"/>
      <c r="J135" s="43"/>
      <c r="K135" s="47"/>
      <c r="L135" s="42"/>
    </row>
    <row r="136" s="44" customFormat="true" ht="24" hidden="false" customHeight="true" outlineLevel="0" collapsed="false">
      <c r="A136" s="46" t="s">
        <v>260</v>
      </c>
      <c r="B136" s="46" t="s">
        <v>27</v>
      </c>
      <c r="C136" s="39" t="s">
        <v>261</v>
      </c>
      <c r="D136" s="38" t="s">
        <v>52</v>
      </c>
      <c r="E136" s="40" t="n">
        <v>3</v>
      </c>
      <c r="F136" s="41"/>
      <c r="G136" s="42"/>
      <c r="H136" s="42"/>
      <c r="I136" s="42"/>
      <c r="J136" s="43"/>
      <c r="K136" s="47"/>
      <c r="L136" s="42"/>
    </row>
    <row r="137" s="44" customFormat="true" ht="24" hidden="false" customHeight="true" outlineLevel="0" collapsed="false">
      <c r="A137" s="46" t="s">
        <v>262</v>
      </c>
      <c r="B137" s="46" t="s">
        <v>27</v>
      </c>
      <c r="C137" s="39" t="s">
        <v>263</v>
      </c>
      <c r="D137" s="38" t="s">
        <v>52</v>
      </c>
      <c r="E137" s="40" t="n">
        <v>6</v>
      </c>
      <c r="F137" s="41"/>
      <c r="G137" s="42"/>
      <c r="H137" s="42"/>
      <c r="I137" s="42"/>
      <c r="J137" s="43"/>
      <c r="K137" s="47"/>
      <c r="L137" s="42"/>
    </row>
    <row r="138" s="44" customFormat="true" ht="24" hidden="false" customHeight="true" outlineLevel="0" collapsed="false">
      <c r="A138" s="46" t="s">
        <v>264</v>
      </c>
      <c r="B138" s="46" t="s">
        <v>27</v>
      </c>
      <c r="C138" s="39" t="s">
        <v>265</v>
      </c>
      <c r="D138" s="38" t="s">
        <v>49</v>
      </c>
      <c r="E138" s="40" t="n">
        <v>12.5</v>
      </c>
      <c r="F138" s="41"/>
      <c r="G138" s="42"/>
      <c r="H138" s="42"/>
      <c r="I138" s="42"/>
      <c r="J138" s="43"/>
      <c r="K138" s="47"/>
      <c r="L138" s="42"/>
    </row>
    <row r="139" s="44" customFormat="true" ht="24" hidden="false" customHeight="true" outlineLevel="0" collapsed="false">
      <c r="A139" s="46" t="s">
        <v>266</v>
      </c>
      <c r="B139" s="46" t="s">
        <v>27</v>
      </c>
      <c r="C139" s="39" t="s">
        <v>267</v>
      </c>
      <c r="D139" s="38" t="s">
        <v>52</v>
      </c>
      <c r="E139" s="40" t="n">
        <v>12</v>
      </c>
      <c r="F139" s="41"/>
      <c r="G139" s="42"/>
      <c r="H139" s="42"/>
      <c r="I139" s="42"/>
      <c r="J139" s="43"/>
      <c r="K139" s="47"/>
      <c r="L139" s="42"/>
    </row>
    <row r="140" s="44" customFormat="true" ht="24" hidden="false" customHeight="true" outlineLevel="0" collapsed="false">
      <c r="A140" s="46" t="s">
        <v>268</v>
      </c>
      <c r="B140" s="46" t="s">
        <v>27</v>
      </c>
      <c r="C140" s="39" t="s">
        <v>269</v>
      </c>
      <c r="D140" s="38" t="s">
        <v>52</v>
      </c>
      <c r="E140" s="40" t="n">
        <v>1</v>
      </c>
      <c r="F140" s="41"/>
      <c r="G140" s="42"/>
      <c r="H140" s="42"/>
      <c r="I140" s="42"/>
      <c r="J140" s="43"/>
      <c r="K140" s="47"/>
      <c r="L140" s="42"/>
    </row>
    <row r="141" s="44" customFormat="true" ht="24" hidden="false" customHeight="true" outlineLevel="0" collapsed="false">
      <c r="A141" s="46" t="s">
        <v>270</v>
      </c>
      <c r="B141" s="38" t="s">
        <v>27</v>
      </c>
      <c r="C141" s="39" t="s">
        <v>271</v>
      </c>
      <c r="D141" s="38" t="s">
        <v>52</v>
      </c>
      <c r="E141" s="40" t="n">
        <v>2</v>
      </c>
      <c r="F141" s="41"/>
      <c r="G141" s="42"/>
      <c r="H141" s="42"/>
      <c r="I141" s="42"/>
      <c r="J141" s="43"/>
      <c r="K141" s="47"/>
      <c r="L141" s="42"/>
    </row>
    <row r="142" s="44" customFormat="true" ht="24" hidden="false" customHeight="true" outlineLevel="0" collapsed="false">
      <c r="A142" s="46" t="s">
        <v>272</v>
      </c>
      <c r="B142" s="46" t="s">
        <v>27</v>
      </c>
      <c r="C142" s="39" t="s">
        <v>273</v>
      </c>
      <c r="D142" s="38" t="s">
        <v>52</v>
      </c>
      <c r="E142" s="40" t="n">
        <v>8</v>
      </c>
      <c r="F142" s="41"/>
      <c r="G142" s="42"/>
      <c r="H142" s="42"/>
      <c r="I142" s="42"/>
      <c r="J142" s="43"/>
      <c r="K142" s="47"/>
      <c r="L142" s="42"/>
    </row>
    <row r="143" s="44" customFormat="true" ht="24" hidden="false" customHeight="true" outlineLevel="0" collapsed="false">
      <c r="A143" s="46" t="s">
        <v>274</v>
      </c>
      <c r="B143" s="46" t="s">
        <v>27</v>
      </c>
      <c r="C143" s="39" t="s">
        <v>275</v>
      </c>
      <c r="D143" s="38" t="s">
        <v>52</v>
      </c>
      <c r="E143" s="40" t="n">
        <v>4</v>
      </c>
      <c r="F143" s="41"/>
      <c r="G143" s="42"/>
      <c r="H143" s="42"/>
      <c r="I143" s="42"/>
      <c r="J143" s="43"/>
      <c r="K143" s="47"/>
      <c r="L143" s="42"/>
    </row>
    <row r="144" s="44" customFormat="true" ht="24" hidden="false" customHeight="true" outlineLevel="0" collapsed="false">
      <c r="A144" s="46" t="s">
        <v>276</v>
      </c>
      <c r="B144" s="46" t="s">
        <v>27</v>
      </c>
      <c r="C144" s="39" t="s">
        <v>277</v>
      </c>
      <c r="D144" s="38" t="s">
        <v>52</v>
      </c>
      <c r="E144" s="40" t="n">
        <v>4</v>
      </c>
      <c r="F144" s="41"/>
      <c r="G144" s="42"/>
      <c r="H144" s="42"/>
      <c r="I144" s="42"/>
      <c r="J144" s="43"/>
      <c r="K144" s="47"/>
      <c r="L144" s="42"/>
    </row>
    <row r="145" s="44" customFormat="true" ht="24" hidden="false" customHeight="true" outlineLevel="0" collapsed="false">
      <c r="A145" s="46" t="s">
        <v>278</v>
      </c>
      <c r="B145" s="46" t="s">
        <v>19</v>
      </c>
      <c r="C145" s="39" t="s">
        <v>279</v>
      </c>
      <c r="D145" s="38" t="s">
        <v>280</v>
      </c>
      <c r="E145" s="40" t="n">
        <v>1</v>
      </c>
      <c r="F145" s="41"/>
      <c r="G145" s="42"/>
      <c r="H145" s="42"/>
      <c r="I145" s="42"/>
      <c r="J145" s="43"/>
      <c r="K145" s="47"/>
      <c r="L145" s="42"/>
    </row>
    <row r="146" s="44" customFormat="true" ht="24" hidden="false" customHeight="true" outlineLevel="0" collapsed="false">
      <c r="A146" s="46" t="s">
        <v>281</v>
      </c>
      <c r="B146" s="46" t="s">
        <v>27</v>
      </c>
      <c r="C146" s="39" t="s">
        <v>282</v>
      </c>
      <c r="D146" s="38" t="s">
        <v>52</v>
      </c>
      <c r="E146" s="40" t="n">
        <v>10</v>
      </c>
      <c r="F146" s="41"/>
      <c r="G146" s="42"/>
      <c r="H146" s="42"/>
      <c r="I146" s="42"/>
      <c r="J146" s="43"/>
      <c r="K146" s="47"/>
      <c r="L146" s="42"/>
    </row>
    <row r="147" s="44" customFormat="true" ht="24" hidden="false" customHeight="true" outlineLevel="0" collapsed="false">
      <c r="A147" s="46" t="s">
        <v>283</v>
      </c>
      <c r="B147" s="46" t="s">
        <v>19</v>
      </c>
      <c r="C147" s="39" t="s">
        <v>284</v>
      </c>
      <c r="D147" s="38" t="s">
        <v>52</v>
      </c>
      <c r="E147" s="40" t="n">
        <v>7</v>
      </c>
      <c r="F147" s="41"/>
      <c r="G147" s="42"/>
      <c r="H147" s="42"/>
      <c r="I147" s="42"/>
      <c r="J147" s="43"/>
      <c r="K147" s="47"/>
      <c r="L147" s="42"/>
    </row>
    <row r="148" customFormat="false" ht="24" hidden="false" customHeight="true" outlineLevel="0" collapsed="false">
      <c r="A148" s="30" t="n">
        <v>12</v>
      </c>
      <c r="B148" s="30" t="s">
        <v>16</v>
      </c>
      <c r="C148" s="31" t="s">
        <v>285</v>
      </c>
      <c r="D148" s="32"/>
      <c r="E148" s="33"/>
      <c r="F148" s="33"/>
      <c r="G148" s="33"/>
      <c r="H148" s="33"/>
      <c r="I148" s="33"/>
      <c r="J148" s="33"/>
      <c r="K148" s="33"/>
      <c r="L148" s="37" t="n">
        <f aca="false">SUM(L149:L152)</f>
        <v>0</v>
      </c>
    </row>
    <row r="149" s="44" customFormat="true" ht="24" hidden="false" customHeight="true" outlineLevel="0" collapsed="false">
      <c r="A149" s="46" t="s">
        <v>286</v>
      </c>
      <c r="B149" s="46" t="s">
        <v>27</v>
      </c>
      <c r="C149" s="39" t="s">
        <v>287</v>
      </c>
      <c r="D149" s="38" t="s">
        <v>52</v>
      </c>
      <c r="E149" s="40" t="n">
        <v>2</v>
      </c>
      <c r="F149" s="41"/>
      <c r="G149" s="42"/>
      <c r="H149" s="42"/>
      <c r="I149" s="42"/>
      <c r="J149" s="43"/>
      <c r="K149" s="42"/>
      <c r="L149" s="42"/>
    </row>
    <row r="150" s="44" customFormat="true" ht="24" hidden="false" customHeight="true" outlineLevel="0" collapsed="false">
      <c r="A150" s="46" t="s">
        <v>288</v>
      </c>
      <c r="B150" s="46" t="s">
        <v>27</v>
      </c>
      <c r="C150" s="39" t="s">
        <v>289</v>
      </c>
      <c r="D150" s="38" t="s">
        <v>52</v>
      </c>
      <c r="E150" s="40" t="n">
        <v>9</v>
      </c>
      <c r="F150" s="41"/>
      <c r="G150" s="42"/>
      <c r="H150" s="42"/>
      <c r="I150" s="42"/>
      <c r="J150" s="43"/>
      <c r="K150" s="47"/>
      <c r="L150" s="42"/>
    </row>
    <row r="151" s="44" customFormat="true" ht="24" hidden="false" customHeight="true" outlineLevel="0" collapsed="false">
      <c r="A151" s="46" t="s">
        <v>290</v>
      </c>
      <c r="B151" s="46" t="s">
        <v>27</v>
      </c>
      <c r="C151" s="39" t="s">
        <v>291</v>
      </c>
      <c r="D151" s="38" t="s">
        <v>52</v>
      </c>
      <c r="E151" s="40" t="n">
        <v>8</v>
      </c>
      <c r="F151" s="41"/>
      <c r="G151" s="42"/>
      <c r="H151" s="42"/>
      <c r="I151" s="42"/>
      <c r="J151" s="43"/>
      <c r="K151" s="47"/>
      <c r="L151" s="42"/>
    </row>
    <row r="152" s="44" customFormat="true" ht="24" hidden="false" customHeight="true" outlineLevel="0" collapsed="false">
      <c r="A152" s="46" t="s">
        <v>292</v>
      </c>
      <c r="B152" s="46" t="s">
        <v>27</v>
      </c>
      <c r="C152" s="39" t="s">
        <v>293</v>
      </c>
      <c r="D152" s="38" t="s">
        <v>21</v>
      </c>
      <c r="E152" s="40" t="n">
        <v>2</v>
      </c>
      <c r="F152" s="41"/>
      <c r="G152" s="42"/>
      <c r="H152" s="42"/>
      <c r="I152" s="42"/>
      <c r="J152" s="43"/>
      <c r="K152" s="47"/>
      <c r="L152" s="42"/>
    </row>
    <row r="153" customFormat="false" ht="24" hidden="false" customHeight="true" outlineLevel="0" collapsed="false">
      <c r="A153" s="30" t="n">
        <v>13</v>
      </c>
      <c r="B153" s="30" t="s">
        <v>16</v>
      </c>
      <c r="C153" s="31" t="s">
        <v>294</v>
      </c>
      <c r="D153" s="32"/>
      <c r="E153" s="33"/>
      <c r="F153" s="33"/>
      <c r="G153" s="33"/>
      <c r="H153" s="33"/>
      <c r="I153" s="33"/>
      <c r="J153" s="33"/>
      <c r="K153" s="33"/>
      <c r="L153" s="37" t="n">
        <f aca="false">SUM(L154:L160)</f>
        <v>0</v>
      </c>
    </row>
    <row r="154" s="44" customFormat="true" ht="24" hidden="false" customHeight="true" outlineLevel="0" collapsed="false">
      <c r="A154" s="46" t="s">
        <v>295</v>
      </c>
      <c r="B154" s="46" t="s">
        <v>19</v>
      </c>
      <c r="C154" s="39" t="s">
        <v>296</v>
      </c>
      <c r="D154" s="38" t="s">
        <v>52</v>
      </c>
      <c r="E154" s="40" t="n">
        <v>1</v>
      </c>
      <c r="F154" s="41"/>
      <c r="G154" s="42"/>
      <c r="H154" s="42"/>
      <c r="I154" s="42"/>
      <c r="J154" s="43"/>
      <c r="K154" s="47"/>
      <c r="L154" s="42"/>
    </row>
    <row r="155" s="44" customFormat="true" ht="24" hidden="false" customHeight="true" outlineLevel="0" collapsed="false">
      <c r="A155" s="46" t="s">
        <v>297</v>
      </c>
      <c r="B155" s="46" t="s">
        <v>27</v>
      </c>
      <c r="C155" s="39" t="s">
        <v>298</v>
      </c>
      <c r="D155" s="38" t="s">
        <v>40</v>
      </c>
      <c r="E155" s="40" t="n">
        <v>3.42</v>
      </c>
      <c r="F155" s="41"/>
      <c r="G155" s="42"/>
      <c r="H155" s="42"/>
      <c r="I155" s="42"/>
      <c r="J155" s="43"/>
      <c r="K155" s="47"/>
      <c r="L155" s="42"/>
    </row>
    <row r="156" s="44" customFormat="true" ht="24" hidden="false" customHeight="true" outlineLevel="0" collapsed="false">
      <c r="A156" s="46" t="s">
        <v>299</v>
      </c>
      <c r="B156" s="46" t="s">
        <v>27</v>
      </c>
      <c r="C156" s="39" t="s">
        <v>300</v>
      </c>
      <c r="D156" s="38" t="s">
        <v>40</v>
      </c>
      <c r="E156" s="40" t="n">
        <v>3.42</v>
      </c>
      <c r="F156" s="41"/>
      <c r="G156" s="42"/>
      <c r="H156" s="42"/>
      <c r="I156" s="42"/>
      <c r="J156" s="43"/>
      <c r="K156" s="47"/>
      <c r="L156" s="42"/>
    </row>
    <row r="157" s="44" customFormat="true" ht="24" hidden="false" customHeight="true" outlineLevel="0" collapsed="false">
      <c r="A157" s="46" t="s">
        <v>301</v>
      </c>
      <c r="B157" s="46" t="s">
        <v>19</v>
      </c>
      <c r="C157" s="39" t="s">
        <v>302</v>
      </c>
      <c r="D157" s="38" t="s">
        <v>21</v>
      </c>
      <c r="E157" s="40" t="n">
        <v>169</v>
      </c>
      <c r="F157" s="41"/>
      <c r="G157" s="42"/>
      <c r="H157" s="42"/>
      <c r="I157" s="42"/>
      <c r="J157" s="43"/>
      <c r="K157" s="47"/>
      <c r="L157" s="42"/>
    </row>
    <row r="158" s="44" customFormat="true" ht="24" hidden="false" customHeight="true" outlineLevel="0" collapsed="false">
      <c r="A158" s="46" t="s">
        <v>303</v>
      </c>
      <c r="B158" s="46" t="s">
        <v>19</v>
      </c>
      <c r="C158" s="39" t="s">
        <v>304</v>
      </c>
      <c r="D158" s="38" t="s">
        <v>21</v>
      </c>
      <c r="E158" s="40" t="n">
        <v>1</v>
      </c>
      <c r="F158" s="41"/>
      <c r="G158" s="42"/>
      <c r="H158" s="42"/>
      <c r="I158" s="42"/>
      <c r="J158" s="43"/>
      <c r="K158" s="47"/>
      <c r="L158" s="42"/>
    </row>
    <row r="159" s="44" customFormat="true" ht="24" hidden="false" customHeight="true" outlineLevel="0" collapsed="false">
      <c r="A159" s="46" t="s">
        <v>305</v>
      </c>
      <c r="B159" s="46" t="s">
        <v>27</v>
      </c>
      <c r="C159" s="39" t="s">
        <v>306</v>
      </c>
      <c r="D159" s="38" t="s">
        <v>21</v>
      </c>
      <c r="E159" s="40" t="n">
        <v>106.26</v>
      </c>
      <c r="F159" s="41"/>
      <c r="G159" s="42"/>
      <c r="H159" s="42"/>
      <c r="I159" s="42"/>
      <c r="J159" s="43"/>
      <c r="K159" s="47"/>
      <c r="L159" s="42"/>
    </row>
    <row r="160" s="44" customFormat="true" ht="24" hidden="false" customHeight="true" outlineLevel="0" collapsed="false">
      <c r="A160" s="46" t="s">
        <v>307</v>
      </c>
      <c r="B160" s="46" t="s">
        <v>27</v>
      </c>
      <c r="C160" s="39" t="s">
        <v>308</v>
      </c>
      <c r="D160" s="38" t="s">
        <v>49</v>
      </c>
      <c r="E160" s="40" t="n">
        <v>36.4</v>
      </c>
      <c r="F160" s="41"/>
      <c r="G160" s="42"/>
      <c r="H160" s="42"/>
      <c r="I160" s="42"/>
      <c r="J160" s="43"/>
      <c r="K160" s="47"/>
      <c r="L160" s="42"/>
    </row>
    <row r="161" customFormat="false" ht="24" hidden="false" customHeight="true" outlineLevel="0" collapsed="false">
      <c r="A161" s="30" t="n">
        <v>14</v>
      </c>
      <c r="B161" s="30" t="s">
        <v>16</v>
      </c>
      <c r="C161" s="31" t="s">
        <v>309</v>
      </c>
      <c r="D161" s="32"/>
      <c r="E161" s="33"/>
      <c r="F161" s="33"/>
      <c r="G161" s="33"/>
      <c r="H161" s="33"/>
      <c r="I161" s="33"/>
      <c r="J161" s="33"/>
      <c r="K161" s="33"/>
      <c r="L161" s="37" t="n">
        <f aca="false">SUM(L162:L173)</f>
        <v>0</v>
      </c>
    </row>
    <row r="162" s="44" customFormat="true" ht="24" hidden="false" customHeight="true" outlineLevel="0" collapsed="false">
      <c r="A162" s="46" t="s">
        <v>310</v>
      </c>
      <c r="B162" s="46" t="s">
        <v>27</v>
      </c>
      <c r="C162" s="39" t="s">
        <v>311</v>
      </c>
      <c r="D162" s="38" t="s">
        <v>49</v>
      </c>
      <c r="E162" s="40" t="n">
        <v>17.5</v>
      </c>
      <c r="F162" s="41"/>
      <c r="G162" s="42"/>
      <c r="H162" s="42"/>
      <c r="I162" s="42"/>
      <c r="J162" s="43"/>
      <c r="K162" s="42"/>
      <c r="L162" s="42"/>
    </row>
    <row r="163" s="44" customFormat="true" ht="24.6" hidden="false" customHeight="true" outlineLevel="0" collapsed="false">
      <c r="A163" s="46" t="s">
        <v>312</v>
      </c>
      <c r="B163" s="46" t="s">
        <v>27</v>
      </c>
      <c r="C163" s="39" t="s">
        <v>313</v>
      </c>
      <c r="D163" s="38" t="s">
        <v>49</v>
      </c>
      <c r="E163" s="40" t="n">
        <v>17.5</v>
      </c>
      <c r="F163" s="41"/>
      <c r="G163" s="42"/>
      <c r="H163" s="42"/>
      <c r="I163" s="42"/>
      <c r="J163" s="43"/>
      <c r="K163" s="47"/>
      <c r="L163" s="42"/>
    </row>
    <row r="164" s="44" customFormat="true" ht="24.6" hidden="false" customHeight="true" outlineLevel="0" collapsed="false">
      <c r="A164" s="46" t="s">
        <v>314</v>
      </c>
      <c r="B164" s="46" t="s">
        <v>27</v>
      </c>
      <c r="C164" s="39" t="s">
        <v>315</v>
      </c>
      <c r="D164" s="38" t="s">
        <v>49</v>
      </c>
      <c r="E164" s="40" t="n">
        <v>18.6</v>
      </c>
      <c r="F164" s="41"/>
      <c r="G164" s="42"/>
      <c r="H164" s="42"/>
      <c r="I164" s="42"/>
      <c r="J164" s="43"/>
      <c r="K164" s="47"/>
      <c r="L164" s="42"/>
    </row>
    <row r="165" s="44" customFormat="true" ht="24.6" hidden="false" customHeight="true" outlineLevel="0" collapsed="false">
      <c r="A165" s="46" t="s">
        <v>316</v>
      </c>
      <c r="B165" s="46" t="s">
        <v>27</v>
      </c>
      <c r="C165" s="39" t="s">
        <v>317</v>
      </c>
      <c r="D165" s="38" t="s">
        <v>49</v>
      </c>
      <c r="E165" s="40" t="n">
        <v>18.6</v>
      </c>
      <c r="F165" s="41"/>
      <c r="G165" s="42"/>
      <c r="H165" s="42"/>
      <c r="I165" s="42"/>
      <c r="J165" s="43"/>
      <c r="K165" s="47"/>
      <c r="L165" s="42"/>
    </row>
    <row r="166" s="44" customFormat="true" ht="24.6" hidden="false" customHeight="true" outlineLevel="0" collapsed="false">
      <c r="A166" s="46" t="s">
        <v>318</v>
      </c>
      <c r="B166" s="46" t="s">
        <v>27</v>
      </c>
      <c r="C166" s="39" t="s">
        <v>319</v>
      </c>
      <c r="D166" s="38" t="s">
        <v>49</v>
      </c>
      <c r="E166" s="40" t="n">
        <v>36.1</v>
      </c>
      <c r="F166" s="41"/>
      <c r="G166" s="42"/>
      <c r="H166" s="42"/>
      <c r="I166" s="42"/>
      <c r="J166" s="43"/>
      <c r="K166" s="47"/>
      <c r="L166" s="42"/>
    </row>
    <row r="167" s="44" customFormat="true" ht="24.6" hidden="false" customHeight="true" outlineLevel="0" collapsed="false">
      <c r="A167" s="46" t="s">
        <v>320</v>
      </c>
      <c r="B167" s="46" t="s">
        <v>27</v>
      </c>
      <c r="C167" s="39" t="s">
        <v>321</v>
      </c>
      <c r="D167" s="38" t="s">
        <v>49</v>
      </c>
      <c r="E167" s="40" t="n">
        <v>180.5</v>
      </c>
      <c r="F167" s="41"/>
      <c r="G167" s="42"/>
      <c r="H167" s="42"/>
      <c r="I167" s="42"/>
      <c r="J167" s="43"/>
      <c r="K167" s="47"/>
      <c r="L167" s="42"/>
    </row>
    <row r="168" s="44" customFormat="true" ht="24.6" hidden="false" customHeight="true" outlineLevel="0" collapsed="false">
      <c r="A168" s="46" t="s">
        <v>322</v>
      </c>
      <c r="B168" s="46" t="s">
        <v>27</v>
      </c>
      <c r="C168" s="39" t="s">
        <v>323</v>
      </c>
      <c r="D168" s="38" t="s">
        <v>52</v>
      </c>
      <c r="E168" s="40" t="n">
        <v>3</v>
      </c>
      <c r="F168" s="41"/>
      <c r="G168" s="42"/>
      <c r="H168" s="42"/>
      <c r="I168" s="42"/>
      <c r="J168" s="43"/>
      <c r="K168" s="47"/>
      <c r="L168" s="42"/>
    </row>
    <row r="169" s="44" customFormat="true" ht="24.6" hidden="false" customHeight="true" outlineLevel="0" collapsed="false">
      <c r="A169" s="46" t="s">
        <v>324</v>
      </c>
      <c r="B169" s="46" t="s">
        <v>27</v>
      </c>
      <c r="C169" s="39" t="s">
        <v>325</v>
      </c>
      <c r="D169" s="38" t="s">
        <v>49</v>
      </c>
      <c r="E169" s="40" t="n">
        <v>32</v>
      </c>
      <c r="F169" s="41"/>
      <c r="G169" s="42"/>
      <c r="H169" s="42"/>
      <c r="I169" s="42"/>
      <c r="J169" s="43"/>
      <c r="K169" s="47"/>
      <c r="L169" s="42"/>
    </row>
    <row r="170" s="44" customFormat="true" ht="24.6" hidden="false" customHeight="true" outlineLevel="0" collapsed="false">
      <c r="A170" s="46" t="s">
        <v>326</v>
      </c>
      <c r="B170" s="46" t="s">
        <v>27</v>
      </c>
      <c r="C170" s="39" t="s">
        <v>327</v>
      </c>
      <c r="D170" s="38" t="s">
        <v>52</v>
      </c>
      <c r="E170" s="40" t="n">
        <v>12</v>
      </c>
      <c r="F170" s="41"/>
      <c r="G170" s="42"/>
      <c r="H170" s="42"/>
      <c r="I170" s="42"/>
      <c r="J170" s="43"/>
      <c r="K170" s="47"/>
      <c r="L170" s="42"/>
    </row>
    <row r="171" s="44" customFormat="true" ht="24.6" hidden="false" customHeight="true" outlineLevel="0" collapsed="false">
      <c r="A171" s="46" t="s">
        <v>328</v>
      </c>
      <c r="B171" s="46" t="s">
        <v>27</v>
      </c>
      <c r="C171" s="39" t="s">
        <v>329</v>
      </c>
      <c r="D171" s="38" t="s">
        <v>52</v>
      </c>
      <c r="E171" s="40" t="n">
        <v>1</v>
      </c>
      <c r="F171" s="41"/>
      <c r="G171" s="42"/>
      <c r="H171" s="42"/>
      <c r="I171" s="42"/>
      <c r="J171" s="43"/>
      <c r="K171" s="47"/>
      <c r="L171" s="42"/>
    </row>
    <row r="172" s="44" customFormat="true" ht="24.6" hidden="false" customHeight="true" outlineLevel="0" collapsed="false">
      <c r="A172" s="46" t="s">
        <v>330</v>
      </c>
      <c r="B172" s="46" t="s">
        <v>27</v>
      </c>
      <c r="C172" s="39" t="s">
        <v>331</v>
      </c>
      <c r="D172" s="38" t="s">
        <v>52</v>
      </c>
      <c r="E172" s="40" t="n">
        <v>3</v>
      </c>
      <c r="F172" s="41"/>
      <c r="G172" s="42"/>
      <c r="H172" s="42"/>
      <c r="I172" s="42"/>
      <c r="J172" s="43"/>
      <c r="K172" s="47"/>
      <c r="L172" s="42"/>
    </row>
    <row r="173" s="44" customFormat="true" ht="24.6" hidden="false" customHeight="true" outlineLevel="0" collapsed="false">
      <c r="A173" s="46" t="s">
        <v>332</v>
      </c>
      <c r="B173" s="46" t="s">
        <v>27</v>
      </c>
      <c r="C173" s="39" t="s">
        <v>333</v>
      </c>
      <c r="D173" s="38" t="s">
        <v>52</v>
      </c>
      <c r="E173" s="40" t="n">
        <v>3</v>
      </c>
      <c r="F173" s="41"/>
      <c r="G173" s="42"/>
      <c r="H173" s="42"/>
      <c r="I173" s="42"/>
      <c r="J173" s="43"/>
      <c r="K173" s="47"/>
      <c r="L173" s="42"/>
    </row>
    <row r="174" customFormat="false" ht="24" hidden="false" customHeight="true" outlineLevel="0" collapsed="false">
      <c r="A174" s="30" t="n">
        <v>15</v>
      </c>
      <c r="B174" s="30" t="s">
        <v>16</v>
      </c>
      <c r="C174" s="31" t="s">
        <v>334</v>
      </c>
      <c r="D174" s="32"/>
      <c r="E174" s="33"/>
      <c r="F174" s="33"/>
      <c r="G174" s="33"/>
      <c r="H174" s="33"/>
      <c r="I174" s="33"/>
      <c r="J174" s="33"/>
      <c r="K174" s="33"/>
      <c r="L174" s="37" t="n">
        <f aca="false">SUM(L175:L182)</f>
        <v>0</v>
      </c>
    </row>
    <row r="175" s="44" customFormat="true" ht="45" hidden="false" customHeight="true" outlineLevel="0" collapsed="false">
      <c r="A175" s="46" t="s">
        <v>335</v>
      </c>
      <c r="B175" s="46" t="s">
        <v>27</v>
      </c>
      <c r="C175" s="39" t="s">
        <v>336</v>
      </c>
      <c r="D175" s="38" t="s">
        <v>52</v>
      </c>
      <c r="E175" s="40" t="n">
        <v>3</v>
      </c>
      <c r="F175" s="41"/>
      <c r="G175" s="42"/>
      <c r="H175" s="42"/>
      <c r="I175" s="42"/>
      <c r="J175" s="43"/>
      <c r="K175" s="42"/>
      <c r="L175" s="42"/>
    </row>
    <row r="176" s="44" customFormat="true" ht="45" hidden="false" customHeight="true" outlineLevel="0" collapsed="false">
      <c r="A176" s="46" t="s">
        <v>337</v>
      </c>
      <c r="B176" s="46" t="s">
        <v>19</v>
      </c>
      <c r="C176" s="39" t="s">
        <v>338</v>
      </c>
      <c r="D176" s="38" t="s">
        <v>52</v>
      </c>
      <c r="E176" s="40" t="n">
        <v>2</v>
      </c>
      <c r="F176" s="41"/>
      <c r="G176" s="42"/>
      <c r="H176" s="42"/>
      <c r="I176" s="42"/>
      <c r="J176" s="43"/>
      <c r="K176" s="47"/>
      <c r="L176" s="42"/>
    </row>
    <row r="177" s="44" customFormat="true" ht="45" hidden="false" customHeight="true" outlineLevel="0" collapsed="false">
      <c r="A177" s="46" t="s">
        <v>339</v>
      </c>
      <c r="B177" s="46" t="s">
        <v>19</v>
      </c>
      <c r="C177" s="39" t="s">
        <v>340</v>
      </c>
      <c r="D177" s="38" t="s">
        <v>52</v>
      </c>
      <c r="E177" s="40" t="n">
        <v>1</v>
      </c>
      <c r="F177" s="41"/>
      <c r="G177" s="42"/>
      <c r="H177" s="42"/>
      <c r="I177" s="42"/>
      <c r="J177" s="43"/>
      <c r="K177" s="47"/>
      <c r="L177" s="42"/>
    </row>
    <row r="178" s="44" customFormat="true" ht="45" hidden="false" customHeight="true" outlineLevel="0" collapsed="false">
      <c r="A178" s="46" t="s">
        <v>341</v>
      </c>
      <c r="B178" s="46" t="s">
        <v>19</v>
      </c>
      <c r="C178" s="39" t="s">
        <v>342</v>
      </c>
      <c r="D178" s="38" t="s">
        <v>52</v>
      </c>
      <c r="E178" s="40" t="n">
        <v>7</v>
      </c>
      <c r="F178" s="41"/>
      <c r="G178" s="42"/>
      <c r="H178" s="42"/>
      <c r="I178" s="42"/>
      <c r="J178" s="43"/>
      <c r="K178" s="47"/>
      <c r="L178" s="42"/>
    </row>
    <row r="179" s="44" customFormat="true" ht="45" hidden="false" customHeight="true" outlineLevel="0" collapsed="false">
      <c r="A179" s="46" t="s">
        <v>343</v>
      </c>
      <c r="B179" s="46" t="s">
        <v>19</v>
      </c>
      <c r="C179" s="39" t="s">
        <v>344</v>
      </c>
      <c r="D179" s="38" t="s">
        <v>52</v>
      </c>
      <c r="E179" s="40" t="n">
        <v>2</v>
      </c>
      <c r="F179" s="41"/>
      <c r="G179" s="42"/>
      <c r="H179" s="42"/>
      <c r="I179" s="42"/>
      <c r="J179" s="43"/>
      <c r="K179" s="47"/>
      <c r="L179" s="42"/>
    </row>
    <row r="180" s="44" customFormat="true" ht="45" hidden="false" customHeight="true" outlineLevel="0" collapsed="false">
      <c r="A180" s="46" t="s">
        <v>345</v>
      </c>
      <c r="B180" s="46" t="s">
        <v>19</v>
      </c>
      <c r="C180" s="39" t="s">
        <v>346</v>
      </c>
      <c r="D180" s="38" t="s">
        <v>52</v>
      </c>
      <c r="E180" s="40" t="n">
        <v>1</v>
      </c>
      <c r="F180" s="41"/>
      <c r="G180" s="42"/>
      <c r="H180" s="42"/>
      <c r="I180" s="42"/>
      <c r="J180" s="43"/>
      <c r="K180" s="47"/>
      <c r="L180" s="42"/>
    </row>
    <row r="181" s="44" customFormat="true" ht="45" hidden="false" customHeight="true" outlineLevel="0" collapsed="false">
      <c r="A181" s="46" t="s">
        <v>347</v>
      </c>
      <c r="B181" s="46" t="s">
        <v>19</v>
      </c>
      <c r="C181" s="39" t="s">
        <v>348</v>
      </c>
      <c r="D181" s="38" t="s">
        <v>52</v>
      </c>
      <c r="E181" s="40" t="n">
        <v>1</v>
      </c>
      <c r="F181" s="41"/>
      <c r="G181" s="42"/>
      <c r="H181" s="42"/>
      <c r="I181" s="42"/>
      <c r="J181" s="43"/>
      <c r="K181" s="47"/>
      <c r="L181" s="42"/>
    </row>
    <row r="182" s="44" customFormat="true" ht="45" hidden="false" customHeight="true" outlineLevel="0" collapsed="false">
      <c r="A182" s="46" t="s">
        <v>349</v>
      </c>
      <c r="B182" s="46" t="s">
        <v>27</v>
      </c>
      <c r="C182" s="39" t="s">
        <v>350</v>
      </c>
      <c r="D182" s="38" t="s">
        <v>21</v>
      </c>
      <c r="E182" s="40" t="n">
        <v>12.6</v>
      </c>
      <c r="F182" s="41"/>
      <c r="G182" s="42"/>
      <c r="H182" s="42"/>
      <c r="I182" s="42"/>
      <c r="J182" s="43"/>
      <c r="K182" s="47"/>
      <c r="L182" s="42"/>
    </row>
    <row r="183" customFormat="false" ht="24" hidden="false" customHeight="true" outlineLevel="0" collapsed="false">
      <c r="A183" s="30" t="n">
        <v>16</v>
      </c>
      <c r="B183" s="30" t="s">
        <v>16</v>
      </c>
      <c r="C183" s="31" t="s">
        <v>351</v>
      </c>
      <c r="D183" s="32"/>
      <c r="E183" s="33"/>
      <c r="F183" s="33"/>
      <c r="G183" s="33"/>
      <c r="H183" s="33"/>
      <c r="I183" s="33"/>
      <c r="J183" s="33"/>
      <c r="K183" s="33"/>
      <c r="L183" s="37" t="n">
        <f aca="false">SUM(L184:L187)</f>
        <v>0</v>
      </c>
    </row>
    <row r="184" s="44" customFormat="true" ht="24" hidden="false" customHeight="true" outlineLevel="0" collapsed="false">
      <c r="A184" s="46" t="s">
        <v>352</v>
      </c>
      <c r="B184" s="46" t="s">
        <v>27</v>
      </c>
      <c r="C184" s="39" t="s">
        <v>353</v>
      </c>
      <c r="D184" s="38" t="s">
        <v>21</v>
      </c>
      <c r="E184" s="40" t="n">
        <v>763.48</v>
      </c>
      <c r="F184" s="41"/>
      <c r="G184" s="42"/>
      <c r="H184" s="42"/>
      <c r="I184" s="42"/>
      <c r="J184" s="43"/>
      <c r="K184" s="42"/>
      <c r="L184" s="42"/>
    </row>
    <row r="185" s="44" customFormat="true" ht="24" hidden="false" customHeight="true" outlineLevel="0" collapsed="false">
      <c r="A185" s="46" t="s">
        <v>354</v>
      </c>
      <c r="B185" s="46" t="s">
        <v>27</v>
      </c>
      <c r="C185" s="39" t="s">
        <v>355</v>
      </c>
      <c r="D185" s="38" t="s">
        <v>21</v>
      </c>
      <c r="E185" s="40" t="n">
        <v>29.64</v>
      </c>
      <c r="F185" s="41"/>
      <c r="G185" s="42"/>
      <c r="H185" s="42"/>
      <c r="I185" s="42"/>
      <c r="J185" s="43"/>
      <c r="K185" s="47"/>
      <c r="L185" s="42"/>
    </row>
    <row r="186" s="44" customFormat="true" ht="24" hidden="false" customHeight="true" outlineLevel="0" collapsed="false">
      <c r="A186" s="46" t="s">
        <v>356</v>
      </c>
      <c r="B186" s="46" t="s">
        <v>27</v>
      </c>
      <c r="C186" s="39" t="s">
        <v>357</v>
      </c>
      <c r="D186" s="38" t="s">
        <v>21</v>
      </c>
      <c r="E186" s="40" t="n">
        <v>46.84</v>
      </c>
      <c r="F186" s="41"/>
      <c r="G186" s="42"/>
      <c r="H186" s="42"/>
      <c r="I186" s="42"/>
      <c r="J186" s="43"/>
      <c r="K186" s="47"/>
      <c r="L186" s="42"/>
    </row>
    <row r="187" s="44" customFormat="true" ht="24" hidden="false" customHeight="true" outlineLevel="0" collapsed="false">
      <c r="A187" s="46" t="s">
        <v>358</v>
      </c>
      <c r="B187" s="46" t="s">
        <v>27</v>
      </c>
      <c r="C187" s="39" t="s">
        <v>359</v>
      </c>
      <c r="D187" s="38" t="s">
        <v>21</v>
      </c>
      <c r="E187" s="40" t="n">
        <v>130.34</v>
      </c>
      <c r="F187" s="41"/>
      <c r="G187" s="42"/>
      <c r="H187" s="42"/>
      <c r="I187" s="42"/>
      <c r="J187" s="43"/>
      <c r="K187" s="47"/>
      <c r="L187" s="42"/>
    </row>
    <row r="188" customFormat="false" ht="24" hidden="false" customHeight="true" outlineLevel="0" collapsed="false">
      <c r="A188" s="30" t="n">
        <v>17</v>
      </c>
      <c r="B188" s="30" t="s">
        <v>16</v>
      </c>
      <c r="C188" s="31" t="s">
        <v>360</v>
      </c>
      <c r="D188" s="32"/>
      <c r="E188" s="33"/>
      <c r="F188" s="33"/>
      <c r="G188" s="33"/>
      <c r="H188" s="33"/>
      <c r="I188" s="33"/>
      <c r="J188" s="33"/>
      <c r="K188" s="33"/>
      <c r="L188" s="37" t="n">
        <f aca="false">SUM(L189:L201)</f>
        <v>0</v>
      </c>
    </row>
    <row r="189" s="44" customFormat="true" ht="24" hidden="false" customHeight="true" outlineLevel="0" collapsed="false">
      <c r="A189" s="46" t="s">
        <v>361</v>
      </c>
      <c r="B189" s="46" t="s">
        <v>27</v>
      </c>
      <c r="C189" s="39" t="s">
        <v>362</v>
      </c>
      <c r="D189" s="38" t="s">
        <v>52</v>
      </c>
      <c r="E189" s="40" t="n">
        <v>1</v>
      </c>
      <c r="F189" s="41"/>
      <c r="G189" s="42"/>
      <c r="H189" s="42"/>
      <c r="I189" s="42"/>
      <c r="J189" s="43"/>
      <c r="K189" s="42"/>
      <c r="L189" s="42"/>
    </row>
    <row r="190" s="44" customFormat="true" ht="34.5" hidden="false" customHeight="true" outlineLevel="0" collapsed="false">
      <c r="A190" s="46" t="s">
        <v>363</v>
      </c>
      <c r="B190" s="46" t="s">
        <v>27</v>
      </c>
      <c r="C190" s="39" t="s">
        <v>364</v>
      </c>
      <c r="D190" s="38" t="s">
        <v>52</v>
      </c>
      <c r="E190" s="40" t="n">
        <v>1</v>
      </c>
      <c r="F190" s="41"/>
      <c r="G190" s="42"/>
      <c r="H190" s="42"/>
      <c r="I190" s="42"/>
      <c r="J190" s="43"/>
      <c r="K190" s="47"/>
      <c r="L190" s="42"/>
    </row>
    <row r="191" s="44" customFormat="true" ht="24" hidden="false" customHeight="true" outlineLevel="0" collapsed="false">
      <c r="A191" s="46" t="s">
        <v>365</v>
      </c>
      <c r="B191" s="46" t="s">
        <v>27</v>
      </c>
      <c r="C191" s="39" t="s">
        <v>366</v>
      </c>
      <c r="D191" s="38" t="s">
        <v>52</v>
      </c>
      <c r="E191" s="40" t="n">
        <v>2</v>
      </c>
      <c r="F191" s="41"/>
      <c r="G191" s="42"/>
      <c r="H191" s="42"/>
      <c r="I191" s="42"/>
      <c r="J191" s="43"/>
      <c r="K191" s="47"/>
      <c r="L191" s="42"/>
    </row>
    <row r="192" s="44" customFormat="true" ht="36" hidden="false" customHeight="true" outlineLevel="0" collapsed="false">
      <c r="A192" s="46" t="s">
        <v>367</v>
      </c>
      <c r="B192" s="46" t="s">
        <v>27</v>
      </c>
      <c r="C192" s="39" t="s">
        <v>368</v>
      </c>
      <c r="D192" s="38" t="s">
        <v>52</v>
      </c>
      <c r="E192" s="40" t="n">
        <v>1</v>
      </c>
      <c r="F192" s="41"/>
      <c r="G192" s="42"/>
      <c r="H192" s="42"/>
      <c r="I192" s="42"/>
      <c r="J192" s="43"/>
      <c r="K192" s="47"/>
      <c r="L192" s="42"/>
    </row>
    <row r="193" s="44" customFormat="true" ht="36" hidden="false" customHeight="true" outlineLevel="0" collapsed="false">
      <c r="A193" s="46" t="s">
        <v>369</v>
      </c>
      <c r="B193" s="46" t="s">
        <v>27</v>
      </c>
      <c r="C193" s="39" t="s">
        <v>370</v>
      </c>
      <c r="D193" s="38" t="s">
        <v>52</v>
      </c>
      <c r="E193" s="40" t="n">
        <v>1</v>
      </c>
      <c r="F193" s="41"/>
      <c r="G193" s="42"/>
      <c r="H193" s="42"/>
      <c r="I193" s="42"/>
      <c r="J193" s="43"/>
      <c r="K193" s="47"/>
      <c r="L193" s="42"/>
    </row>
    <row r="194" s="44" customFormat="true" ht="24" hidden="false" customHeight="true" outlineLevel="0" collapsed="false">
      <c r="A194" s="46" t="s">
        <v>371</v>
      </c>
      <c r="B194" s="46" t="s">
        <v>27</v>
      </c>
      <c r="C194" s="39" t="s">
        <v>372</v>
      </c>
      <c r="D194" s="38" t="s">
        <v>21</v>
      </c>
      <c r="E194" s="40" t="n">
        <v>0.27</v>
      </c>
      <c r="F194" s="41"/>
      <c r="G194" s="42"/>
      <c r="H194" s="42"/>
      <c r="I194" s="42"/>
      <c r="J194" s="43"/>
      <c r="K194" s="47"/>
      <c r="L194" s="42"/>
    </row>
    <row r="195" s="44" customFormat="true" ht="24" hidden="false" customHeight="true" outlineLevel="0" collapsed="false">
      <c r="A195" s="46" t="s">
        <v>373</v>
      </c>
      <c r="B195" s="46" t="s">
        <v>27</v>
      </c>
      <c r="C195" s="39" t="s">
        <v>374</v>
      </c>
      <c r="D195" s="38" t="s">
        <v>52</v>
      </c>
      <c r="E195" s="40" t="n">
        <v>2</v>
      </c>
      <c r="F195" s="41"/>
      <c r="G195" s="42"/>
      <c r="H195" s="42"/>
      <c r="I195" s="42"/>
      <c r="J195" s="43"/>
      <c r="K195" s="47"/>
      <c r="L195" s="42"/>
    </row>
    <row r="196" s="44" customFormat="true" ht="24" hidden="false" customHeight="true" outlineLevel="0" collapsed="false">
      <c r="A196" s="46" t="s">
        <v>375</v>
      </c>
      <c r="B196" s="46" t="s">
        <v>27</v>
      </c>
      <c r="C196" s="39" t="s">
        <v>376</v>
      </c>
      <c r="D196" s="38" t="s">
        <v>52</v>
      </c>
      <c r="E196" s="40" t="n">
        <v>2</v>
      </c>
      <c r="F196" s="41"/>
      <c r="G196" s="42"/>
      <c r="H196" s="42"/>
      <c r="I196" s="42"/>
      <c r="J196" s="43"/>
      <c r="K196" s="47"/>
      <c r="L196" s="42"/>
    </row>
    <row r="197" s="44" customFormat="true" ht="24" hidden="false" customHeight="true" outlineLevel="0" collapsed="false">
      <c r="A197" s="46" t="s">
        <v>377</v>
      </c>
      <c r="B197" s="46" t="s">
        <v>27</v>
      </c>
      <c r="C197" s="39" t="s">
        <v>378</v>
      </c>
      <c r="D197" s="38" t="s">
        <v>52</v>
      </c>
      <c r="E197" s="40" t="n">
        <v>2</v>
      </c>
      <c r="F197" s="41"/>
      <c r="G197" s="42"/>
      <c r="H197" s="42"/>
      <c r="I197" s="42"/>
      <c r="J197" s="43"/>
      <c r="K197" s="47"/>
      <c r="L197" s="42"/>
    </row>
    <row r="198" s="44" customFormat="true" ht="24" hidden="false" customHeight="true" outlineLevel="0" collapsed="false">
      <c r="A198" s="46" t="s">
        <v>379</v>
      </c>
      <c r="B198" s="46" t="s">
        <v>27</v>
      </c>
      <c r="C198" s="39" t="s">
        <v>380</v>
      </c>
      <c r="D198" s="38" t="s">
        <v>52</v>
      </c>
      <c r="E198" s="40" t="n">
        <v>1</v>
      </c>
      <c r="F198" s="41"/>
      <c r="G198" s="42"/>
      <c r="H198" s="42"/>
      <c r="I198" s="42"/>
      <c r="J198" s="43"/>
      <c r="K198" s="47"/>
      <c r="L198" s="42"/>
    </row>
    <row r="199" s="44" customFormat="true" ht="24" hidden="false" customHeight="true" outlineLevel="0" collapsed="false">
      <c r="A199" s="46" t="s">
        <v>381</v>
      </c>
      <c r="B199" s="38" t="s">
        <v>27</v>
      </c>
      <c r="C199" s="39" t="s">
        <v>382</v>
      </c>
      <c r="D199" s="38" t="s">
        <v>52</v>
      </c>
      <c r="E199" s="40" t="n">
        <v>2</v>
      </c>
      <c r="F199" s="41"/>
      <c r="G199" s="42"/>
      <c r="H199" s="42"/>
      <c r="I199" s="42"/>
      <c r="J199" s="43"/>
      <c r="K199" s="47"/>
      <c r="L199" s="42"/>
    </row>
    <row r="200" s="44" customFormat="true" ht="24" hidden="false" customHeight="true" outlineLevel="0" collapsed="false">
      <c r="A200" s="46" t="s">
        <v>383</v>
      </c>
      <c r="B200" s="46" t="s">
        <v>27</v>
      </c>
      <c r="C200" s="39" t="s">
        <v>384</v>
      </c>
      <c r="D200" s="38" t="s">
        <v>52</v>
      </c>
      <c r="E200" s="40" t="n">
        <v>2</v>
      </c>
      <c r="F200" s="41"/>
      <c r="G200" s="42"/>
      <c r="H200" s="42"/>
      <c r="I200" s="42"/>
      <c r="J200" s="43"/>
      <c r="K200" s="47"/>
      <c r="L200" s="42"/>
    </row>
    <row r="201" s="44" customFormat="true" ht="33" hidden="false" customHeight="true" outlineLevel="0" collapsed="false">
      <c r="A201" s="46" t="s">
        <v>385</v>
      </c>
      <c r="B201" s="46" t="s">
        <v>19</v>
      </c>
      <c r="C201" s="39" t="s">
        <v>386</v>
      </c>
      <c r="D201" s="38" t="s">
        <v>49</v>
      </c>
      <c r="E201" s="40" t="n">
        <v>35.3</v>
      </c>
      <c r="F201" s="41"/>
      <c r="G201" s="42"/>
      <c r="H201" s="42"/>
      <c r="I201" s="42"/>
      <c r="J201" s="43"/>
      <c r="K201" s="47"/>
      <c r="L201" s="42"/>
    </row>
    <row r="202" customFormat="false" ht="24" hidden="false" customHeight="true" outlineLevel="0" collapsed="false">
      <c r="A202" s="30" t="n">
        <v>18</v>
      </c>
      <c r="B202" s="30" t="s">
        <v>16</v>
      </c>
      <c r="C202" s="31" t="s">
        <v>387</v>
      </c>
      <c r="D202" s="32"/>
      <c r="E202" s="33"/>
      <c r="F202" s="33"/>
      <c r="G202" s="33"/>
      <c r="H202" s="33"/>
      <c r="I202" s="33"/>
      <c r="J202" s="33"/>
      <c r="K202" s="33"/>
      <c r="L202" s="37" t="n">
        <f aca="false">SUM(L203:L204)</f>
        <v>0</v>
      </c>
    </row>
    <row r="203" s="44" customFormat="true" ht="36" hidden="false" customHeight="true" outlineLevel="0" collapsed="false">
      <c r="A203" s="46" t="s">
        <v>388</v>
      </c>
      <c r="B203" s="46" t="s">
        <v>27</v>
      </c>
      <c r="C203" s="39" t="s">
        <v>389</v>
      </c>
      <c r="D203" s="38" t="s">
        <v>21</v>
      </c>
      <c r="E203" s="40" t="n">
        <v>396.59</v>
      </c>
      <c r="F203" s="41"/>
      <c r="G203" s="42"/>
      <c r="H203" s="42"/>
      <c r="I203" s="42"/>
      <c r="J203" s="43"/>
      <c r="K203" s="42"/>
      <c r="L203" s="42"/>
    </row>
    <row r="204" s="44" customFormat="true" ht="36" hidden="false" customHeight="true" outlineLevel="0" collapsed="false">
      <c r="A204" s="46" t="s">
        <v>390</v>
      </c>
      <c r="B204" s="46" t="s">
        <v>19</v>
      </c>
      <c r="C204" s="39" t="s">
        <v>391</v>
      </c>
      <c r="D204" s="38" t="s">
        <v>52</v>
      </c>
      <c r="E204" s="40" t="n">
        <v>1</v>
      </c>
      <c r="F204" s="41"/>
      <c r="G204" s="42"/>
      <c r="H204" s="42"/>
      <c r="I204" s="42"/>
      <c r="J204" s="43"/>
      <c r="K204" s="47"/>
      <c r="L204" s="42"/>
    </row>
    <row r="205" customFormat="false" ht="24" hidden="false" customHeight="true" outlineLevel="0" collapsed="false">
      <c r="A205" s="30" t="n">
        <v>19</v>
      </c>
      <c r="B205" s="30" t="s">
        <v>16</v>
      </c>
      <c r="C205" s="31" t="s">
        <v>392</v>
      </c>
      <c r="D205" s="32"/>
      <c r="E205" s="33"/>
      <c r="F205" s="33"/>
      <c r="G205" s="33"/>
      <c r="H205" s="33"/>
      <c r="I205" s="33"/>
      <c r="J205" s="33"/>
      <c r="K205" s="33"/>
      <c r="L205" s="37" t="n">
        <f aca="false">SUM(L206:L207)</f>
        <v>0</v>
      </c>
    </row>
    <row r="206" s="44" customFormat="true" ht="24" hidden="false" customHeight="true" outlineLevel="0" collapsed="false">
      <c r="A206" s="48" t="s">
        <v>393</v>
      </c>
      <c r="B206" s="48" t="s">
        <v>27</v>
      </c>
      <c r="C206" s="49" t="s">
        <v>394</v>
      </c>
      <c r="D206" s="50" t="s">
        <v>52</v>
      </c>
      <c r="E206" s="51" t="n">
        <v>1</v>
      </c>
      <c r="F206" s="52"/>
      <c r="G206" s="53"/>
      <c r="H206" s="53"/>
      <c r="I206" s="53"/>
      <c r="J206" s="54"/>
      <c r="K206" s="53"/>
      <c r="L206" s="53"/>
    </row>
    <row r="207" s="44" customFormat="true" ht="24" hidden="false" customHeight="true" outlineLevel="0" collapsed="false">
      <c r="A207" s="48" t="s">
        <v>395</v>
      </c>
      <c r="B207" s="48" t="s">
        <v>27</v>
      </c>
      <c r="C207" s="49" t="s">
        <v>396</v>
      </c>
      <c r="D207" s="50" t="s">
        <v>52</v>
      </c>
      <c r="E207" s="51" t="n">
        <v>2</v>
      </c>
      <c r="F207" s="52"/>
      <c r="G207" s="53"/>
      <c r="H207" s="53"/>
      <c r="I207" s="53"/>
      <c r="J207" s="54"/>
      <c r="K207" s="55"/>
      <c r="L207" s="53"/>
    </row>
    <row r="208" customFormat="false" ht="15" hidden="false" customHeight="true" outlineLevel="0" collapsed="false">
      <c r="C208" s="56"/>
      <c r="D208" s="57"/>
      <c r="E208" s="58"/>
      <c r="F208" s="59"/>
      <c r="G208" s="12"/>
      <c r="H208" s="12"/>
      <c r="I208" s="12"/>
      <c r="K208" s="60"/>
      <c r="L208" s="60"/>
    </row>
    <row r="209" customFormat="false" ht="15" hidden="false" customHeight="true" outlineLevel="0" collapsed="false">
      <c r="C209" s="61" t="s">
        <v>397</v>
      </c>
      <c r="D209" s="62"/>
      <c r="E209" s="63"/>
      <c r="F209" s="64"/>
      <c r="G209" s="65" t="n">
        <f aca="false">SUM(G13:G208)</f>
        <v>0</v>
      </c>
      <c r="H209" s="66" t="s">
        <v>398</v>
      </c>
      <c r="I209" s="67" t="n">
        <f aca="false">SUM(I13:I208)</f>
        <v>0</v>
      </c>
      <c r="J209" s="68" t="s">
        <v>398</v>
      </c>
      <c r="K209" s="68" t="n">
        <f aca="false">SUM(K13:K208)</f>
        <v>0</v>
      </c>
      <c r="L209" s="69" t="n">
        <f aca="false">SUMIF($B$12:$B$207,"sub-total",$L$12:$L$207)</f>
        <v>0</v>
      </c>
    </row>
    <row r="210" customFormat="false" ht="15" hidden="false" customHeight="true" outlineLevel="0" collapsed="false">
      <c r="C210" s="70"/>
      <c r="D210" s="23"/>
      <c r="E210" s="71"/>
      <c r="F210" s="19"/>
      <c r="G210" s="72"/>
      <c r="H210" s="73"/>
      <c r="I210" s="74"/>
      <c r="J210" s="20"/>
      <c r="K210" s="20"/>
      <c r="L210" s="20"/>
    </row>
    <row r="211" customFormat="false" ht="15" hidden="false" customHeight="true" outlineLevel="0" collapsed="false"/>
    <row r="212" customFormat="false" ht="12.75" hidden="false" customHeight="true" outlineLevel="0" collapsed="false">
      <c r="C212" s="39"/>
      <c r="D212" s="75" t="s">
        <v>399</v>
      </c>
      <c r="E212" s="76"/>
      <c r="G212" s="77" t="s">
        <v>400</v>
      </c>
      <c r="H212" s="78"/>
      <c r="J212" s="79" t="s">
        <v>14</v>
      </c>
      <c r="K212" s="79"/>
      <c r="L212" s="79" t="s">
        <v>15</v>
      </c>
    </row>
    <row r="213" customFormat="false" ht="15" hidden="false" customHeight="true" outlineLevel="0" collapsed="false">
      <c r="J213" s="79"/>
      <c r="K213" s="79"/>
      <c r="L213" s="79"/>
    </row>
    <row r="214" customFormat="false" ht="11.1" hidden="false" customHeight="true" outlineLevel="0" collapsed="false">
      <c r="C214" s="80" t="s">
        <v>401</v>
      </c>
      <c r="D214" s="81"/>
      <c r="E214" s="82"/>
      <c r="F214" s="83"/>
      <c r="G214" s="84"/>
      <c r="H214" s="84"/>
      <c r="I214" s="84"/>
      <c r="J214" s="85" t="n">
        <f aca="false">K209</f>
        <v>0</v>
      </c>
      <c r="K214" s="85"/>
      <c r="L214" s="86" t="n">
        <f aca="false">L209</f>
        <v>0</v>
      </c>
    </row>
    <row r="215" customFormat="false" ht="11.1" hidden="false" customHeight="true" outlineLevel="0" collapsed="false">
      <c r="C215" s="80"/>
      <c r="D215" s="87"/>
      <c r="E215" s="88"/>
      <c r="F215" s="89"/>
      <c r="G215" s="90"/>
      <c r="H215" s="90"/>
      <c r="I215" s="90"/>
      <c r="J215" s="85"/>
      <c r="K215" s="85"/>
      <c r="L215" s="86"/>
    </row>
    <row r="216" customFormat="false" ht="11.1" hidden="false" customHeight="true" outlineLevel="0" collapsed="false">
      <c r="C216" s="91" t="s">
        <v>402</v>
      </c>
      <c r="D216" s="92"/>
      <c r="E216" s="93"/>
      <c r="F216" s="94"/>
      <c r="G216" s="95"/>
      <c r="H216" s="95"/>
      <c r="I216" s="95"/>
      <c r="J216" s="96" t="n">
        <f aca="false">ROUND((SUM(K206:K207)),2)</f>
        <v>0</v>
      </c>
      <c r="K216" s="96"/>
      <c r="L216" s="97"/>
    </row>
    <row r="217" customFormat="false" ht="11.1" hidden="false" customHeight="true" outlineLevel="0" collapsed="false">
      <c r="C217" s="91"/>
      <c r="D217" s="98"/>
      <c r="E217" s="99"/>
      <c r="F217" s="100"/>
      <c r="G217" s="101"/>
      <c r="H217" s="101"/>
      <c r="I217" s="101"/>
      <c r="J217" s="96"/>
      <c r="K217" s="96"/>
      <c r="L217" s="97"/>
    </row>
    <row r="218" customFormat="false" ht="11.1" hidden="false" customHeight="true" outlineLevel="0" collapsed="false">
      <c r="C218" s="91" t="s">
        <v>403</v>
      </c>
      <c r="D218" s="92"/>
      <c r="E218" s="93"/>
      <c r="F218" s="94"/>
      <c r="G218" s="95"/>
      <c r="H218" s="95"/>
      <c r="I218" s="95"/>
      <c r="J218" s="96" t="n">
        <f aca="false">ROUND((G209-SUM(G206:G207)),2)</f>
        <v>0</v>
      </c>
      <c r="K218" s="96"/>
      <c r="L218" s="97"/>
    </row>
    <row r="219" customFormat="false" ht="11.1" hidden="false" customHeight="true" outlineLevel="0" collapsed="false">
      <c r="C219" s="91"/>
      <c r="D219" s="98"/>
      <c r="E219" s="99"/>
      <c r="F219" s="100"/>
      <c r="G219" s="101"/>
      <c r="H219" s="101"/>
      <c r="I219" s="101"/>
      <c r="J219" s="96"/>
      <c r="K219" s="96"/>
      <c r="L219" s="97"/>
    </row>
    <row r="220" customFormat="false" ht="11.1" hidden="false" customHeight="true" outlineLevel="0" collapsed="false">
      <c r="C220" s="91" t="s">
        <v>404</v>
      </c>
      <c r="D220" s="92"/>
      <c r="E220" s="93"/>
      <c r="F220" s="94"/>
      <c r="G220" s="95"/>
      <c r="H220" s="95"/>
      <c r="I220" s="95"/>
      <c r="J220" s="96" t="n">
        <f aca="false">ROUND((I209-SUM(I206:I207)),2)</f>
        <v>0</v>
      </c>
      <c r="K220" s="96"/>
      <c r="L220" s="97"/>
    </row>
    <row r="221" customFormat="false" ht="11.1" hidden="false" customHeight="true" outlineLevel="0" collapsed="false">
      <c r="C221" s="91"/>
      <c r="D221" s="98"/>
      <c r="E221" s="99"/>
      <c r="F221" s="100"/>
      <c r="G221" s="101"/>
      <c r="H221" s="101"/>
      <c r="I221" s="101"/>
      <c r="J221" s="96"/>
      <c r="K221" s="96"/>
      <c r="L221" s="97"/>
    </row>
    <row r="222" customFormat="false" ht="5.1" hidden="false" customHeight="true" outlineLevel="0" collapsed="false"/>
    <row r="223" customFormat="false" ht="12.75" hidden="false" customHeight="false" outlineLevel="0" collapsed="false">
      <c r="C223" s="102" t="s">
        <v>405</v>
      </c>
      <c r="D223" s="103"/>
    </row>
    <row r="224" customFormat="false" ht="11.25" hidden="false" customHeight="false" outlineLevel="0" collapsed="false">
      <c r="D224" s="103"/>
    </row>
    <row r="225" customFormat="false" ht="11.25" hidden="false" customHeight="false" outlineLevel="0" collapsed="false">
      <c r="C225" s="104"/>
      <c r="D225" s="103"/>
    </row>
    <row r="226" customFormat="false" ht="11.25" hidden="false" customHeight="false" outlineLevel="0" collapsed="false">
      <c r="C226" s="105"/>
      <c r="D226" s="103"/>
      <c r="E226" s="106"/>
      <c r="F226" s="106"/>
      <c r="G226" s="106"/>
      <c r="L226" s="107"/>
    </row>
    <row r="227" customFormat="false" ht="11.25" hidden="false" customHeight="false" outlineLevel="0" collapsed="false">
      <c r="C227" s="105"/>
      <c r="D227" s="108"/>
      <c r="E227" s="9"/>
      <c r="F227" s="9"/>
      <c r="G227" s="9"/>
      <c r="L227" s="107"/>
    </row>
    <row r="228" customFormat="false" ht="11.25" hidden="false" customHeight="false" outlineLevel="0" collapsed="false">
      <c r="E228" s="9"/>
      <c r="F228" s="9"/>
      <c r="G228" s="9"/>
    </row>
  </sheetData>
  <mergeCells count="37">
    <mergeCell ref="E1:J1"/>
    <mergeCell ref="E3:J3"/>
    <mergeCell ref="E4:J4"/>
    <mergeCell ref="A5:L5"/>
    <mergeCell ref="A7:C7"/>
    <mergeCell ref="D7:L8"/>
    <mergeCell ref="A8:C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J212:K213"/>
    <mergeCell ref="L212:L213"/>
    <mergeCell ref="C214:C215"/>
    <mergeCell ref="J214:K215"/>
    <mergeCell ref="L214:L215"/>
    <mergeCell ref="C216:C217"/>
    <mergeCell ref="J216:K217"/>
    <mergeCell ref="L216:L217"/>
    <mergeCell ref="C218:C219"/>
    <mergeCell ref="J218:K219"/>
    <mergeCell ref="L218:L219"/>
    <mergeCell ref="C220:C221"/>
    <mergeCell ref="J220:K221"/>
    <mergeCell ref="L220:L221"/>
    <mergeCell ref="E226:G226"/>
    <mergeCell ref="L226:L227"/>
    <mergeCell ref="E227:G227"/>
    <mergeCell ref="E228:G228"/>
  </mergeCells>
  <printOptions headings="false" gridLines="false" gridLinesSet="true" horizontalCentered="false" verticalCentered="false"/>
  <pageMargins left="0.315277777777778" right="0.315277777777778" top="0.39375" bottom="0.39375" header="0.511811023622047" footer="0.39375"/>
  <pageSetup paperSize="9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2016-04-27T14:04:47Z</dcterms:created>
  <dc:creator>Alexandre Fernandes Coimbra,,,,administrativo</dc:creator>
  <dc:description/>
  <dc:language>pt-BR</dc:language>
  <cp:lastModifiedBy>Alexandre F Coimbra</cp:lastModifiedBy>
  <cp:lastPrinted>2025-08-26T15:10:12Z</cp:lastPrinted>
  <dcterms:modified xsi:type="dcterms:W3CDTF">2025-10-20T13:05:06Z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