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Quadro resumo" sheetId="1" state="visible" r:id="rId2"/>
    <sheet name="Modelo" sheetId="2" state="visible" r:id="rId3"/>
  </sheets>
  <definedNames>
    <definedName function="false" hidden="false" localSheetId="1" name="_xlnm.Print_Area" vbProcedure="false">Modelo!$A$2:$D$151</definedName>
    <definedName function="false" hidden="false" localSheetId="0" name="_xlnm.Print_Area" vbProcedure="false">'Quadro resumo'!$A$2:$G$11</definedName>
    <definedName function="false" hidden="false" name="aREA1" vbProcedure="false">#REF!</definedName>
    <definedName function="false" hidden="false" name="area2" vbProcedure="false">#REF!</definedName>
    <definedName function="false" hidden="false" name="Area3" vbProcedure="false">#REF!</definedName>
    <definedName function="false" hidden="false" name="Area4" vbProcedure="false">#REF!</definedName>
    <definedName function="false" hidden="false" name="Area_2" vbProcedure="false">#REF!</definedName>
    <definedName function="false" hidden="false" name="CDCDCDCDC" vbProcedure="false">#REF!</definedName>
    <definedName function="false" hidden="false" name="CPMF" vbProcedure="false">#REF!</definedName>
    <definedName function="false" hidden="false" name="eaea" vbProcedure="false">#REF!</definedName>
    <definedName function="false" hidden="false" name="Excel_BuiltIn_Print_Area" vbProcedure="false">#REF!</definedName>
    <definedName function="false" hidden="false" name="Excel_BuiltIn_Print_Area_1" vbProcedure="false">#REF!</definedName>
    <definedName function="false" hidden="false" name="Excel_BuiltIn_Print_Area_10" vbProcedure="false">#REF!</definedName>
    <definedName function="false" hidden="false" name="Excel_BuiltIn_Print_Area_11" vbProcedure="false">#REF!</definedName>
    <definedName function="false" hidden="false" name="Excel_BuiltIn_Print_Area_12" vbProcedure="false">#REF!</definedName>
    <definedName function="false" hidden="false" name="Excel_BuiltIn_Print_Area_1_1" vbProcedure="false">#REF!</definedName>
    <definedName function="false" hidden="false" name="Excel_BuiltIn_Print_Area_1_1_1" vbProcedure="false">#REF!</definedName>
    <definedName function="false" hidden="false" name="Excel_BuiltIn_Print_Area_1_1_1_1" vbProcedure="false">#REF!</definedName>
    <definedName function="false" hidden="false" name="Excel_BuiltIn_Print_Area_1_1_2" vbProcedure="false">#REF!</definedName>
    <definedName function="false" hidden="false" name="Excel_BuiltIn_Print_Area_1_1_4" vbProcedure="false">#REF!</definedName>
    <definedName function="false" hidden="false" name="Excel_BuiltIn_Print_Area_2" vbProcedure="false">#REF!</definedName>
    <definedName function="false" hidden="false" name="Excel_BuiltIn_Print_Area_2_1" vbProcedure="false">#REF!</definedName>
    <definedName function="false" hidden="false" name="Excel_BuiltIn_Print_Area_2_1_1" vbProcedure="false">#REF!</definedName>
    <definedName function="false" hidden="false" name="Excel_BuiltIn_Print_Area_3_1" vbProcedure="false">#REF!</definedName>
    <definedName function="false" hidden="false" name="Excel_BuiltIn_Print_Area_5_1" vbProcedure="false">#REF!</definedName>
    <definedName function="false" hidden="false" name="Excel_BuiltIn_Print_Area_5_1_2" vbProcedure="false">#REF!</definedName>
    <definedName function="false" hidden="false" name="Excel_BuiltIn_Print_Area_5_1_4" vbProcedure="false">#REF!</definedName>
    <definedName function="false" hidden="false" name="Excel_BuiltIn_Print_Area_9" vbProcedure="false">#REF!</definedName>
    <definedName function="false" hidden="false" name="Excel_um" vbProcedure="false">#REF!</definedName>
    <definedName function="false" hidden="false" name="fdf" vbProcedure="false">#REF!</definedName>
    <definedName function="false" hidden="false" name="Pintor" vbProcedure="false">#REF!</definedName>
    <definedName function="false" hidden="false" name="Pintor1" vbProcedure="false">#REF!</definedName>
    <definedName function="false" hidden="false" name="QWQWQ" vbProcedure="false">#REF!</definedName>
    <definedName function="false" hidden="false" name="QWQWQW" vbProcedure="false">#REF!</definedName>
    <definedName function="false" hidden="false" name="SS" vbProcedure="false">#REF!</definedName>
    <definedName function="false" hidden="false" name="um" vbProcedure="false">#REF!</definedName>
    <definedName function="false" hidden="false" name="w" vbProcedure="false">#REF!</definedName>
    <definedName function="false" hidden="false" name="_10Excel_BuiltIn_Print_Area_4_1" vbProcedure="false">#REF!</definedName>
    <definedName function="false" hidden="false" name="_13Excel_BuiltIn_Print_Area_5_1" vbProcedure="false">#REF!</definedName>
    <definedName function="false" hidden="false" name="_14Excel_BuiltIn_Print_Area_5_1_1" vbProcedure="false">#REF!</definedName>
    <definedName function="false" hidden="false" name="_16Excel_BuiltIn_Print_Area_7_1" vbProcedure="false">#REF!</definedName>
    <definedName function="false" hidden="false" name="_17Excel_BuiltIn_Print_Area_9_1" vbProcedure="false">#REF!</definedName>
    <definedName function="false" hidden="false" name="_1Excel_BuiltIn_Print_Area_1_1" vbProcedure="false">#REF!</definedName>
    <definedName function="false" hidden="false" name="_1Excel_BuiltIn_Print_Area_2_1" vbProcedure="false">#REF!</definedName>
    <definedName function="false" hidden="false" name="_2Excel_BuiltIn_Print_Area_1_1_1" vbProcedure="false">#REF!</definedName>
    <definedName function="false" hidden="false" name="_2Excel_BuiltIn_Print_Area_3_1" vbProcedure="false">#REF!</definedName>
    <definedName function="false" hidden="false" name="_4Excel_BuiltIn_Print_Area_2_1" vbProcedure="false">#REF!</definedName>
    <definedName function="false" hidden="false" name="_5Excel_BuiltIn_Print_Area_2_1_1" vbProcedure="false">#REF!</definedName>
    <definedName function="false" hidden="false" name="_6Excel_BuiltIn_Print_Area_2_1_1_1" vbProcedure="false">#REF!</definedName>
    <definedName function="false" hidden="false" name="_7Excel_BuiltIn_Print_Area_3_1" vbProcedure="false">#REF!</definedName>
    <definedName function="false" hidden="false" name="_8Excel_BuiltIn_Print_Area_3_1_1" vbProcedure="false">#REF!</definedName>
    <definedName function="false" hidden="false" localSheetId="0" name="aREA1" vbProcedure="false">#REF!</definedName>
    <definedName function="false" hidden="false" localSheetId="0" name="area2" vbProcedure="false">#REF!</definedName>
    <definedName function="false" hidden="false" localSheetId="0" name="Area3" vbProcedure="false">#REF!</definedName>
    <definedName function="false" hidden="false" localSheetId="0" name="Area4" vbProcedure="false">#REF!</definedName>
    <definedName function="false" hidden="false" localSheetId="0" name="Area_2" vbProcedure="false">#REF!</definedName>
    <definedName function="false" hidden="false" localSheetId="0" name="CDCDCDCDC" vbProcedure="false">#REF!</definedName>
    <definedName function="false" hidden="false" localSheetId="0" name="CPMF" vbProcedure="false">#REF!</definedName>
    <definedName function="false" hidden="false" localSheetId="0" name="eaea" vbProcedure="false">#REF!</definedName>
    <definedName function="false" hidden="false" localSheetId="0" name="Excel_BuiltIn_Print_Area" vbProcedure="false">#REF!</definedName>
    <definedName function="false" hidden="false" localSheetId="0" name="Excel_BuiltIn_Print_Area_1" vbProcedure="false">#REF!</definedName>
    <definedName function="false" hidden="false" localSheetId="0" name="Excel_BuiltIn_Print_Area_10" vbProcedure="false">#REF!</definedName>
    <definedName function="false" hidden="false" localSheetId="0" name="Excel_BuiltIn_Print_Area_11" vbProcedure="false">#REF!</definedName>
    <definedName function="false" hidden="false" localSheetId="0" name="Excel_BuiltIn_Print_Area_12" vbProcedure="false">#REF!</definedName>
    <definedName function="false" hidden="false" localSheetId="0" name="Excel_BuiltIn_Print_Area_1_1" vbProcedure="false">#REF!</definedName>
    <definedName function="false" hidden="false" localSheetId="0" name="Excel_BuiltIn_Print_Area_1_1_1" vbProcedure="false">#REF!</definedName>
    <definedName function="false" hidden="false" localSheetId="0" name="Excel_BuiltIn_Print_Area_1_1_1_1" vbProcedure="false">#REF!</definedName>
    <definedName function="false" hidden="false" localSheetId="0" name="Excel_BuiltIn_Print_Area_1_1_2" vbProcedure="false">#REF!</definedName>
    <definedName function="false" hidden="false" localSheetId="0" name="Excel_BuiltIn_Print_Area_1_1_4" vbProcedure="false">#REF!</definedName>
    <definedName function="false" hidden="false" localSheetId="0" name="Excel_BuiltIn_Print_Area_2" vbProcedure="false">#REF!</definedName>
    <definedName function="false" hidden="false" localSheetId="0" name="Excel_BuiltIn_Print_Area_2_1" vbProcedure="false">#REF!</definedName>
    <definedName function="false" hidden="false" localSheetId="0" name="Excel_BuiltIn_Print_Area_2_1_1" vbProcedure="false">#REF!</definedName>
    <definedName function="false" hidden="false" localSheetId="0" name="Excel_BuiltIn_Print_Area_3_1" vbProcedure="false">#REF!</definedName>
    <definedName function="false" hidden="false" localSheetId="0" name="Excel_BuiltIn_Print_Area_5_1" vbProcedure="false">#REF!</definedName>
    <definedName function="false" hidden="false" localSheetId="0" name="Excel_BuiltIn_Print_Area_5_1_2" vbProcedure="false">#REF!</definedName>
    <definedName function="false" hidden="false" localSheetId="0" name="Excel_BuiltIn_Print_Area_5_1_4" vbProcedure="false">#REF!</definedName>
    <definedName function="false" hidden="false" localSheetId="0" name="Excel_BuiltIn_Print_Area_9" vbProcedure="false">#REF!</definedName>
    <definedName function="false" hidden="false" localSheetId="0" name="Excel_um" vbProcedure="false">#REF!</definedName>
    <definedName function="false" hidden="false" localSheetId="0" name="fdf" vbProcedure="false">#REF!</definedName>
    <definedName function="false" hidden="false" localSheetId="0" name="Pintor" vbProcedure="false">#REF!</definedName>
    <definedName function="false" hidden="false" localSheetId="0" name="Pintor1" vbProcedure="false">#REF!</definedName>
    <definedName function="false" hidden="false" localSheetId="0" name="QWQWQ" vbProcedure="false">#REF!</definedName>
    <definedName function="false" hidden="false" localSheetId="0" name="QWQWQW" vbProcedure="false">#REF!</definedName>
    <definedName function="false" hidden="false" localSheetId="0" name="SS" vbProcedure="false">#REF!</definedName>
    <definedName function="false" hidden="false" localSheetId="0" name="um" vbProcedure="false">#REF!</definedName>
    <definedName function="false" hidden="false" localSheetId="0" name="w" vbProcedure="false">#REF!</definedName>
    <definedName function="false" hidden="false" localSheetId="0" name="_10Excel_BuiltIn_Print_Area_4_1" vbProcedure="false">#REF!</definedName>
    <definedName function="false" hidden="false" localSheetId="0" name="_13Excel_BuiltIn_Print_Area_5_1" vbProcedure="false">#REF!</definedName>
    <definedName function="false" hidden="false" localSheetId="0" name="_14Excel_BuiltIn_Print_Area_5_1_1" vbProcedure="false">#REF!</definedName>
    <definedName function="false" hidden="false" localSheetId="0" name="_16Excel_BuiltIn_Print_Area_7_1" vbProcedure="false">#REF!</definedName>
    <definedName function="false" hidden="false" localSheetId="0" name="_17Excel_BuiltIn_Print_Area_9_1" vbProcedure="false">#REF!</definedName>
    <definedName function="false" hidden="false" localSheetId="0" name="_1Excel_BuiltIn_Print_Area_1_1" vbProcedure="false">#REF!</definedName>
    <definedName function="false" hidden="false" localSheetId="0" name="_1Excel_BuiltIn_Print_Area_2_1" vbProcedure="false">#REF!</definedName>
    <definedName function="false" hidden="false" localSheetId="0" name="_2Excel_BuiltIn_Print_Area_1_1_1" vbProcedure="false">#REF!</definedName>
    <definedName function="false" hidden="false" localSheetId="0" name="_2Excel_BuiltIn_Print_Area_3_1" vbProcedure="false">#REF!</definedName>
    <definedName function="false" hidden="false" localSheetId="0" name="_4Excel_BuiltIn_Print_Area_2_1" vbProcedure="false">#REF!</definedName>
    <definedName function="false" hidden="false" localSheetId="0" name="_5Excel_BuiltIn_Print_Area_2_1_1" vbProcedure="false">#REF!</definedName>
    <definedName function="false" hidden="false" localSheetId="0" name="_6Excel_BuiltIn_Print_Area_2_1_1_1" vbProcedure="false">#REF!</definedName>
    <definedName function="false" hidden="false" localSheetId="0" name="_7Excel_BuiltIn_Print_Area_3_1" vbProcedure="false">#REF!</definedName>
    <definedName function="false" hidden="false" localSheetId="0" name="_8Excel_BuiltIn_Print_Area_3_1_1" vbProcedure="false">#REF!</definedName>
    <definedName function="false" hidden="false" localSheetId="0" name="__DdeLink__10780_170275631361" vbProcedure="false">'Quadro resumo'!$C$7</definedName>
    <definedName function="false" hidden="false" localSheetId="1" name="Excel_BuiltIn_Print_Area_1" vbProcedure="false">#REF!</definedName>
    <definedName function="false" hidden="false" localSheetId="1" name="Excel_BuiltIn_Print_Area_1_1" vbProcedure="false">#REF!</definedName>
    <definedName function="false" hidden="false" localSheetId="1" name="_1Excel_BuiltIn_Print_Area_1_1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54" authorId="0">
      <text>
        <r>
          <rPr>
            <sz val="11"/>
            <color rgb="FF000000"/>
            <rFont val="Calibri"/>
            <family val="2"/>
            <charset val="1"/>
          </rPr>
          <t xml:space="preserve">Alíquota variável em função da atividade econômica e FAP - Encaminhar comprovação.</t>
        </r>
      </text>
    </comment>
    <comment ref="C85" authorId="0">
      <text>
        <r>
          <rPr>
            <sz val="11"/>
            <color rgb="FF000000"/>
            <rFont val="Calibri"/>
            <family val="2"/>
            <charset val="1"/>
          </rPr>
          <t xml:space="preserve">8% x 0,42% = 0,03%</t>
        </r>
      </text>
    </comment>
  </commentList>
</comments>
</file>

<file path=xl/sharedStrings.xml><?xml version="1.0" encoding="utf-8"?>
<sst xmlns="http://schemas.openxmlformats.org/spreadsheetml/2006/main" count="204" uniqueCount="129">
  <si>
    <r>
      <rPr>
        <b val="true"/>
        <sz val="11"/>
        <color rgb="FF000000"/>
        <rFont val="Calibri"/>
        <family val="2"/>
        <charset val="1"/>
      </rPr>
      <t xml:space="preserve">INSTITUTO FEDERAL CATARINENSE – CAMPUS CAMBORIÚ
PREGÃO ELETRÔNICO: 90587/2024
</t>
    </r>
    <r>
      <rPr>
        <b val="true"/>
        <sz val="11"/>
        <color rgb="FF000000"/>
        <rFont val="Arial;Arial"/>
        <family val="2"/>
        <charset val="1"/>
      </rPr>
      <t xml:space="preserve">
</t>
    </r>
  </si>
  <si>
    <t xml:space="preserve">Grupo</t>
  </si>
  <si>
    <t xml:space="preserve">Item</t>
  </si>
  <si>
    <t xml:space="preserve">DESCRIÇÃO/ ESPECIFICAÇÃO</t>
  </si>
  <si>
    <t xml:space="preserve">Unidade de Medida</t>
  </si>
  <si>
    <t xml:space="preserve">Quantidade</t>
  </si>
  <si>
    <t xml:space="preserve">Valor Total Mensal Referencial (R$)</t>
  </si>
  <si>
    <t xml:space="preserve">Valor Total Referencial (R$)</t>
  </si>
  <si>
    <r>
      <rPr>
        <sz val="10"/>
        <color rgb="FF000000"/>
        <rFont val="CIDFont+F4"/>
        <family val="1"/>
        <charset val="1"/>
      </rPr>
      <t xml:space="preserve">Contratação de empresa especializada em prestação de serviços conƟnuados, </t>
    </r>
    <r>
      <rPr>
        <sz val="10"/>
        <color rgb="FF000000"/>
        <rFont val="CIDFont+F1"/>
        <family val="1"/>
        <charset val="1"/>
      </rPr>
      <t xml:space="preserve">com dedicação exclusiva de mão de obra, de </t>
    </r>
    <r>
      <rPr>
        <b val="true"/>
        <sz val="10"/>
        <color rgb="FF000000"/>
        <rFont val="CIDFont+F3"/>
        <family val="1"/>
        <charset val="1"/>
      </rPr>
      <t xml:space="preserve">Trabalhador em Manutenção de Edificações – CBO 5143-25 -</t>
    </r>
    <r>
      <rPr>
        <sz val="10"/>
        <color rgb="FF000000"/>
        <rFont val="CIDFont+F1"/>
        <family val="1"/>
        <charset val="1"/>
      </rPr>
      <t xml:space="preserve">para atender
as necessidades do Instituto Federal Catarinense – Campus Camboriú.</t>
    </r>
  </si>
  <si>
    <t xml:space="preserve">Mês</t>
  </si>
  <si>
    <t xml:space="preserve">SUBTOTAL</t>
  </si>
  <si>
    <t xml:space="preserve">PLANILHA DE CUSTOS E FORMAÇÃO DE PREÇO- Trabalhador em Manutenção de Edificações – CBO 5143-25
</t>
  </si>
  <si>
    <t xml:space="preserve">Informações Gerais</t>
  </si>
  <si>
    <t xml:space="preserve">Razão Social:</t>
  </si>
  <si>
    <t xml:space="preserve">CNPJ:</t>
  </si>
  <si>
    <t xml:space="preserve">Discriminação dos Serviços (Dados referentes à contratação)</t>
  </si>
  <si>
    <t xml:space="preserve">A</t>
  </si>
  <si>
    <t xml:space="preserve">Data de apresentação da proposta (dia/mês/ano)</t>
  </si>
  <si>
    <t xml:space="preserve">B</t>
  </si>
  <si>
    <t xml:space="preserve">Município/UF</t>
  </si>
  <si>
    <t xml:space="preserve">Camboriú - SC</t>
  </si>
  <si>
    <t xml:space="preserve">C</t>
  </si>
  <si>
    <t xml:space="preserve">Acordo, Convenção ou Sentença em Dissídio Coletivo</t>
  </si>
  <si>
    <t xml:space="preserve">D</t>
  </si>
  <si>
    <t xml:space="preserve">Nº. de meses da execução contratual</t>
  </si>
  <si>
    <t xml:space="preserve">Tipo de Serviço</t>
  </si>
  <si>
    <t xml:space="preserve">Quantidade total a contratar </t>
  </si>
  <si>
    <t xml:space="preserve">Posto</t>
  </si>
  <si>
    <t xml:space="preserve">Dados Complementares para Composição dos Custos referente à Mão de Obra</t>
  </si>
  <si>
    <t xml:space="preserve">Tipo de serviço (mesmo serviço com características distintas)</t>
  </si>
  <si>
    <t xml:space="preserve">Salário normativo da categoria profissional (44 horas semanais)</t>
  </si>
  <si>
    <t xml:space="preserve">Salário x Carga Horária</t>
  </si>
  <si>
    <t xml:space="preserve">Categoria profissional (vinculada à execução contratual)</t>
  </si>
  <si>
    <t xml:space="preserve">Data base da categoria (dia/mês)</t>
  </si>
  <si>
    <t xml:space="preserve">Módulo 1 – Composição da Remuneração</t>
  </si>
  <si>
    <t xml:space="preserve">I – Composição da Remuneração</t>
  </si>
  <si>
    <t xml:space="preserve">%</t>
  </si>
  <si>
    <t xml:space="preserve">Valor (R$)</t>
  </si>
  <si>
    <t xml:space="preserve">Salário Base</t>
  </si>
  <si>
    <t xml:space="preserve">Adicional de Periculosidade</t>
  </si>
  <si>
    <t xml:space="preserve">Adicional de Insalubridade</t>
  </si>
  <si>
    <t xml:space="preserve">Adicional Noturno</t>
  </si>
  <si>
    <t xml:space="preserve">E</t>
  </si>
  <si>
    <t xml:space="preserve">Adicional de Hora Noturna Reduzida</t>
  </si>
  <si>
    <t xml:space="preserve">F</t>
  </si>
  <si>
    <t xml:space="preserve">Outros (especificar)</t>
  </si>
  <si>
    <t xml:space="preserve">Total da Remuneração</t>
  </si>
  <si>
    <t xml:space="preserve">Módulo 2 – Encargos e Benefícios Anuais, Mensais e Diários</t>
  </si>
  <si>
    <t xml:space="preserve">Submódulo 2.1 - 13º Salário, Férias e Adicional de Férias</t>
  </si>
  <si>
    <t xml:space="preserve">13º Salário</t>
  </si>
  <si>
    <t xml:space="preserve">Férias e Adicional de Férias</t>
  </si>
  <si>
    <t xml:space="preserve">Total</t>
  </si>
  <si>
    <t xml:space="preserve">Submódulo 2.2 - GPS, FGTS e Outras Contribuições</t>
  </si>
  <si>
    <t xml:space="preserve">INSS</t>
  </si>
  <si>
    <t xml:space="preserve">SESI ou SESC</t>
  </si>
  <si>
    <t xml:space="preserve">SENAI ou SENAC</t>
  </si>
  <si>
    <t xml:space="preserve">INCRA</t>
  </si>
  <si>
    <t xml:space="preserve">Salário Educação</t>
  </si>
  <si>
    <t xml:space="preserve">FGTS</t>
  </si>
  <si>
    <t xml:space="preserve">G</t>
  </si>
  <si>
    <t xml:space="preserve">Seguros Acidente do Trabalho ( SAT = RAT X FAP)</t>
  </si>
  <si>
    <t xml:space="preserve">H</t>
  </si>
  <si>
    <t xml:space="preserve">SEBRAE</t>
  </si>
  <si>
    <r>
      <rPr>
        <b val="true"/>
        <i val="true"/>
        <sz val="10"/>
        <color rgb="FF000000"/>
        <rFont val="Cambria"/>
        <family val="1"/>
        <charset val="1"/>
      </rPr>
      <t xml:space="preserve">Nota 1:</t>
    </r>
    <r>
      <rPr>
        <i val="true"/>
        <sz val="10"/>
        <color rgb="FF000000"/>
        <rFont val="Cambria"/>
        <family val="1"/>
        <charset val="1"/>
      </rPr>
      <t xml:space="preserve"> Os percentuais dos encargos previdenciários, do FGTS e demais contribuições são aqueles estabelecidos pela legislação vigente.</t>
    </r>
  </si>
  <si>
    <r>
      <rPr>
        <b val="true"/>
        <i val="true"/>
        <sz val="10"/>
        <color rgb="FF000000"/>
        <rFont val="Cambria"/>
        <family val="1"/>
        <charset val="1"/>
      </rPr>
      <t xml:space="preserve">Nota 2: </t>
    </r>
    <r>
      <rPr>
        <i val="true"/>
        <sz val="10"/>
        <color rgb="FF000000"/>
        <rFont val="Cambria"/>
        <family val="1"/>
        <charset val="1"/>
      </rPr>
      <t xml:space="preserve">O RAT, a depender do grau de risco do serviço, irá variar entre 1%, para risco leve, de 2%, para risco médio, e de 3% de risco grave.</t>
    </r>
  </si>
  <si>
    <r>
      <rPr>
        <b val="true"/>
        <i val="true"/>
        <sz val="10"/>
        <color rgb="FFFF0000"/>
        <rFont val="Cambria"/>
        <family val="1"/>
        <charset val="1"/>
      </rPr>
      <t xml:space="preserve">Nota 3:</t>
    </r>
    <r>
      <rPr>
        <i val="true"/>
        <sz val="10"/>
        <color rgb="FFFF0000"/>
        <rFont val="Cambria"/>
        <family val="1"/>
        <charset val="1"/>
      </rPr>
      <t xml:space="preserve"> Esses percentuais incidem sobre o Módulo 1; 13º Salário, Férias e Adicional de Férias do Submódulo 2.1 e sobre o Submódulo 4.1A (Substituto na cobertura de Férias).   </t>
    </r>
  </si>
  <si>
    <t xml:space="preserve">Submódulo 2.3 - Benefícios Mensais e Diários</t>
  </si>
  <si>
    <t xml:space="preserve">Valor Unitário (R$)</t>
  </si>
  <si>
    <t xml:space="preserve">Valor Mensal (R$)</t>
  </si>
  <si>
    <t xml:space="preserve">Transporte (Vlr. Unit. x 2 x 22 dias) - 6% s/ salário</t>
  </si>
  <si>
    <t xml:space="preserve">Auxílio alimentação/refeição</t>
  </si>
  <si>
    <t xml:space="preserve">CESTA BÁSICA- Conforme CCT </t>
  </si>
  <si>
    <t xml:space="preserve">Benefício de Assistência ao Trabalhador</t>
  </si>
  <si>
    <t xml:space="preserve">Seguros de vida, invalidez e funeral</t>
  </si>
  <si>
    <t xml:space="preserve">Prêmio Assiduidade</t>
  </si>
  <si>
    <t xml:space="preserve">Contribuição assistencial patronal </t>
  </si>
  <si>
    <t xml:space="preserve">Outros (Especificar)</t>
  </si>
  <si>
    <t xml:space="preserve">Quadro-Resumo do Módulo 2 - Encargos, Benefícios Anuais, Mensais e Diários</t>
  </si>
  <si>
    <t xml:space="preserve">Encargos, Benefícios Anuais, Mensais e Diários</t>
  </si>
  <si>
    <t xml:space="preserve">2.1</t>
  </si>
  <si>
    <t xml:space="preserve">13º Salário e Adicional de Férias</t>
  </si>
  <si>
    <t xml:space="preserve">2.2</t>
  </si>
  <si>
    <t xml:space="preserve">GPS, FGTS e Outras Contribuições</t>
  </si>
  <si>
    <t xml:space="preserve">2.3</t>
  </si>
  <si>
    <t xml:space="preserve">Benefícios Mensais e Diários</t>
  </si>
  <si>
    <t xml:space="preserve">Módulo 3 – Provisão para Rescisão</t>
  </si>
  <si>
    <t xml:space="preserve">Aviso Prévio Indenizado</t>
  </si>
  <si>
    <t xml:space="preserve">Incidência do FGTS sobre o aviso prévio indenizado</t>
  </si>
  <si>
    <t xml:space="preserve">Multa do FGTS e contribuição social sobre aviso prévio indenizado</t>
  </si>
  <si>
    <t xml:space="preserve">Aviso prévio trabalhado</t>
  </si>
  <si>
    <t xml:space="preserve">Incidência dos encargos do submódulo 2.2 sobre Aviso Prévio Trabalhado</t>
  </si>
  <si>
    <t xml:space="preserve">Multa do FGTS do aviso prévio trabalhado</t>
  </si>
  <si>
    <t xml:space="preserve">Módulo 4 - Custo de Reposição do Profissional Ausente</t>
  </si>
  <si>
    <t xml:space="preserve">Submódulo 4.1 - Substituto nas Ausências Legais</t>
  </si>
  <si>
    <t xml:space="preserve">Substituto na cobertura de Férias </t>
  </si>
  <si>
    <t xml:space="preserve">Substituto na cobertura de Ausências Legais</t>
  </si>
  <si>
    <t xml:space="preserve">Substituto na cobertura de Licença-Paternidade</t>
  </si>
  <si>
    <t xml:space="preserve">Substituto na cobertura de Ausência por acidente de trabalho</t>
  </si>
  <si>
    <t xml:space="preserve">Substituto na cobertura de Afastamento Maternidade</t>
  </si>
  <si>
    <t xml:space="preserve">Substituto na cobertura de Outras ausências (especificar)</t>
  </si>
  <si>
    <r>
      <rPr>
        <b val="true"/>
        <sz val="10"/>
        <color rgb="FF000000"/>
        <rFont val="Calibri"/>
        <family val="2"/>
        <charset val="1"/>
      </rPr>
      <t xml:space="preserve">Nota 1:</t>
    </r>
    <r>
      <rPr>
        <sz val="10"/>
        <color rgb="FF000000"/>
        <rFont val="Calibri"/>
        <family val="2"/>
        <charset val="1"/>
      </rPr>
      <t xml:space="preserve"> Os itens que contemplam o módulo 4 se referem ao custo dos dias trabalhados pelo repositor/substituto, quando o empregado alocado na prestação de serviço estiver ausente, conforme as previsões estabelecidas na legislação.</t>
    </r>
  </si>
  <si>
    <t xml:space="preserve">Submódulo 4.2 - Substituto na Intrajornada</t>
  </si>
  <si>
    <t xml:space="preserve">Substituto na cobertura de Intervalo para repouso ou alimentação</t>
  </si>
  <si>
    <t xml:space="preserve">Quadro-Resumo do Módulo 4 - Custo de Reposição do Profissional Ausente</t>
  </si>
  <si>
    <t xml:space="preserve">Custo de Reposição do Profissional Ausente</t>
  </si>
  <si>
    <t xml:space="preserve">4.1</t>
  </si>
  <si>
    <t xml:space="preserve">Substituto nas Ausências Legais</t>
  </si>
  <si>
    <t xml:space="preserve">4.2</t>
  </si>
  <si>
    <t xml:space="preserve">Substituto na Intrajornada</t>
  </si>
  <si>
    <t xml:space="preserve">Módulo 5 - Insumos Diversos</t>
  </si>
  <si>
    <t xml:space="preserve">Insumos Diversos</t>
  </si>
  <si>
    <t xml:space="preserve">Módulo 6 – Custos Indiretos, Tributos e Lucro</t>
  </si>
  <si>
    <t xml:space="preserve">Custos Indiretos, Tributos e Lucro</t>
  </si>
  <si>
    <t xml:space="preserve">Custos Indiretos</t>
  </si>
  <si>
    <t xml:space="preserve">Lucro</t>
  </si>
  <si>
    <t xml:space="preserve">C1. Tributos Federais </t>
  </si>
  <si>
    <t xml:space="preserve">PIS</t>
  </si>
  <si>
    <t xml:space="preserve">COFINS</t>
  </si>
  <si>
    <t xml:space="preserve">C2. Tributos Estaduais</t>
  </si>
  <si>
    <t xml:space="preserve">C3. Tributos Municipais </t>
  </si>
  <si>
    <t xml:space="preserve">ISS</t>
  </si>
  <si>
    <t xml:space="preserve">Total dos Tributos</t>
  </si>
  <si>
    <t xml:space="preserve">Anexo I – B: Quadro-resumo do Custo por Empregado</t>
  </si>
  <si>
    <t xml:space="preserve">Mão de Obra vinculada à execução contratual (valor por empregado)</t>
  </si>
  <si>
    <t xml:space="preserve">Módulo 5 – Insumos Diversos</t>
  </si>
  <si>
    <t xml:space="preserve">Subtotal (A + B + C + D + E)</t>
  </si>
  <si>
    <t xml:space="preserve">Valor Mensal por Empregado:</t>
  </si>
  <si>
    <t xml:space="preserve">Valor Mensal do Contrato</t>
  </si>
  <si>
    <t xml:space="preserve">Valor Total do Contrato (30 meses):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</si>
</sst>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.00"/>
    <numFmt numFmtId="166" formatCode="d/m/yyyy"/>
    <numFmt numFmtId="167" formatCode="#,##0"/>
    <numFmt numFmtId="168" formatCode="dd/mm"/>
    <numFmt numFmtId="169" formatCode="0.00%"/>
    <numFmt numFmtId="170" formatCode="0.00"/>
    <numFmt numFmtId="171" formatCode="0.0000%"/>
    <numFmt numFmtId="172" formatCode="General"/>
    <numFmt numFmtId="173" formatCode="_-&quot;R$ &quot;* #,##0.00_-;&quot;-R$ &quot;* #,##0.00_-;_-&quot;R$ &quot;* \-??_-;_-@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Arial;Arial"/>
      <family val="2"/>
      <charset val="1"/>
    </font>
    <font>
      <b val="true"/>
      <sz val="9"/>
      <color rgb="FF000000"/>
      <name val="Times New Roman"/>
      <family val="1"/>
      <charset val="1"/>
    </font>
    <font>
      <sz val="10"/>
      <color rgb="FF000000"/>
      <name val="CIDFont+F4"/>
      <family val="1"/>
      <charset val="1"/>
    </font>
    <font>
      <sz val="10"/>
      <color rgb="FF000000"/>
      <name val="CIDFont+F1"/>
      <family val="1"/>
      <charset val="1"/>
    </font>
    <font>
      <b val="true"/>
      <sz val="10"/>
      <color rgb="FF000000"/>
      <name val="CIDFont+F3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b val="true"/>
      <i val="true"/>
      <sz val="10"/>
      <color rgb="FF000000"/>
      <name val="Cambria"/>
      <family val="1"/>
      <charset val="1"/>
    </font>
    <font>
      <i val="true"/>
      <sz val="10"/>
      <color rgb="FF000000"/>
      <name val="Cambria"/>
      <family val="1"/>
      <charset val="1"/>
    </font>
    <font>
      <b val="true"/>
      <i val="true"/>
      <sz val="10"/>
      <color rgb="FFFF0000"/>
      <name val="Cambria"/>
      <family val="1"/>
      <charset val="1"/>
    </font>
    <font>
      <i val="true"/>
      <sz val="10"/>
      <color rgb="FFFF0000"/>
      <name val="Cambria"/>
      <family val="1"/>
      <charset val="1"/>
    </font>
    <font>
      <b val="true"/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sz val="8"/>
      <color rgb="FF000000"/>
      <name val="Verdana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A5A5A5"/>
      </patternFill>
    </fill>
    <fill>
      <patternFill patternType="solid">
        <fgColor rgb="FFDDDDDD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BFBFBF"/>
      </patternFill>
    </fill>
    <fill>
      <patternFill patternType="solid">
        <fgColor rgb="FFFFFFFF"/>
        <bgColor rgb="FFFFFFCC"/>
      </patternFill>
    </fill>
  </fills>
  <borders count="3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>
        <color rgb="FF333300"/>
      </right>
      <top/>
      <bottom style="thin">
        <color rgb="FF333300"/>
      </bottom>
      <diagonal/>
    </border>
    <border diagonalUp="false" diagonalDown="false">
      <left style="thin">
        <color rgb="FF333300"/>
      </left>
      <right style="thin">
        <color rgb="FF333300"/>
      </right>
      <top/>
      <bottom style="thin">
        <color rgb="FF333300"/>
      </bottom>
      <diagonal/>
    </border>
    <border diagonalUp="false" diagonalDown="false">
      <left style="thin">
        <color rgb="FF333300"/>
      </left>
      <right style="medium"/>
      <top/>
      <bottom style="thin">
        <color rgb="FF333300"/>
      </bottom>
      <diagonal/>
    </border>
    <border diagonalUp="false" diagonalDown="false">
      <left style="medium"/>
      <right style="thin">
        <color rgb="FF333300"/>
      </right>
      <top style="thin">
        <color rgb="FF333300"/>
      </top>
      <bottom style="thin">
        <color rgb="FF333300"/>
      </bottom>
      <diagonal/>
    </border>
    <border diagonalUp="false" diagonalDown="false"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 diagonalUp="false" diagonalDown="false">
      <left style="thin">
        <color rgb="FF333300"/>
      </left>
      <right style="medium"/>
      <top style="thin">
        <color rgb="FF333300"/>
      </top>
      <bottom style="thin">
        <color rgb="FF333300"/>
      </bottom>
      <diagonal/>
    </border>
    <border diagonalUp="false" diagonalDown="false">
      <left style="medium"/>
      <right style="thin">
        <color rgb="FF333300"/>
      </right>
      <top style="thin">
        <color rgb="FF333300"/>
      </top>
      <bottom style="medium"/>
      <diagonal/>
    </border>
    <border diagonalUp="false" diagonalDown="false">
      <left style="thin">
        <color rgb="FF333300"/>
      </left>
      <right style="thin">
        <color rgb="FF333300"/>
      </right>
      <top style="thin">
        <color rgb="FF333300"/>
      </top>
      <bottom style="medium"/>
      <diagonal/>
    </border>
    <border diagonalUp="false" diagonalDown="false">
      <left style="thin">
        <color rgb="FF333300"/>
      </left>
      <right style="medium"/>
      <top style="thin">
        <color rgb="FF333300"/>
      </top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>
        <color rgb="FF333300"/>
      </right>
      <top/>
      <bottom style="medium"/>
      <diagonal/>
    </border>
    <border diagonalUp="false" diagonalDown="false">
      <left style="thin">
        <color rgb="FF333300"/>
      </left>
      <right/>
      <top/>
      <bottom style="medium"/>
      <diagonal/>
    </border>
    <border diagonalUp="false" diagonalDown="false">
      <left style="thin">
        <color rgb="FF333300"/>
      </left>
      <right/>
      <top/>
      <bottom style="thin">
        <color rgb="FF333300"/>
      </bottom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>
        <color rgb="FF333300"/>
      </left>
      <right/>
      <top style="thin">
        <color rgb="FF333300"/>
      </top>
      <bottom style="thin">
        <color rgb="FF333300"/>
      </bottom>
      <diagonal/>
    </border>
    <border diagonalUp="false" diagonalDown="false">
      <left style="thin">
        <color rgb="FF333300"/>
      </left>
      <right style="thin">
        <color rgb="FF333300"/>
      </right>
      <top style="thin">
        <color rgb="FF333300"/>
      </top>
      <bottom/>
      <diagonal/>
    </border>
    <border diagonalUp="false" diagonalDown="false">
      <left style="medium"/>
      <right style="thin">
        <color rgb="FF333300"/>
      </right>
      <top style="thin">
        <color rgb="FF333300"/>
      </top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>
        <color rgb="FF333300"/>
      </left>
      <right/>
      <top style="thin">
        <color rgb="FF333300"/>
      </top>
      <bottom/>
      <diagonal/>
    </border>
    <border diagonalUp="false" diagonalDown="false">
      <left style="thin">
        <color rgb="FF333300"/>
      </left>
      <right style="medium"/>
      <top style="thin">
        <color rgb="FF333300"/>
      </top>
      <bottom/>
      <diagonal/>
    </border>
    <border diagonalUp="false" diagonalDown="false">
      <left style="thin">
        <color rgb="FF333300"/>
      </left>
      <right style="medium"/>
      <top style="thin">
        <color rgb="FF333300"/>
      </top>
      <bottom style="thin"/>
      <diagonal/>
    </border>
    <border diagonalUp="false" diagonalDown="false">
      <left style="thin">
        <color rgb="FF333300"/>
      </left>
      <right style="thin">
        <color rgb="FF333300"/>
      </right>
      <top/>
      <bottom/>
      <diagonal/>
    </border>
    <border diagonalUp="false" diagonalDown="false">
      <left style="medium"/>
      <right style="thin">
        <color rgb="FF333300"/>
      </right>
      <top/>
      <bottom/>
      <diagonal/>
    </border>
    <border diagonalUp="false" diagonalDown="false">
      <left style="thin">
        <color rgb="FF333300"/>
      </left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6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6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6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5" fillId="6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6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6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6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6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1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0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2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2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4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5" fillId="6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6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6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3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2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1809720</xdr:colOff>
      <xdr:row>17</xdr:row>
      <xdr:rowOff>142920</xdr:rowOff>
    </xdr:from>
    <xdr:to>
      <xdr:col>3</xdr:col>
      <xdr:colOff>3960</xdr:colOff>
      <xdr:row>19</xdr:row>
      <xdr:rowOff>80280</xdr:rowOff>
    </xdr:to>
    <xdr:sp>
      <xdr:nvSpPr>
        <xdr:cNvPr id="0" name="Shape 10"/>
        <xdr:cNvSpPr/>
      </xdr:nvSpPr>
      <xdr:spPr>
        <a:xfrm>
          <a:off x="8804880" y="3043440"/>
          <a:ext cx="230400" cy="2613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1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K15" activeCellId="0" sqref="K15"/>
    </sheetView>
  </sheetViews>
  <sheetFormatPr defaultColWidth="9.1484375" defaultRowHeight="15" zeroHeight="false" outlineLevelRow="0" outlineLevelCol="0"/>
  <cols>
    <col collapsed="false" customWidth="false" hidden="false" outlineLevel="0" max="2" min="1" style="1" width="9.13"/>
    <col collapsed="false" customWidth="true" hidden="false" outlineLevel="0" max="3" min="3" style="1" width="36.57"/>
    <col collapsed="false" customWidth="true" hidden="false" outlineLevel="0" max="4" min="4" style="1" width="8.71"/>
    <col collapsed="false" customWidth="true" hidden="false" outlineLevel="0" max="5" min="5" style="1" width="10.29"/>
    <col collapsed="false" customWidth="true" hidden="false" outlineLevel="0" max="6" min="6" style="1" width="13.43"/>
    <col collapsed="false" customWidth="true" hidden="false" outlineLevel="0" max="7" min="7" style="1" width="15.15"/>
    <col collapsed="false" customWidth="false" hidden="false" outlineLevel="0" max="1024" min="8" style="1" width="9.13"/>
  </cols>
  <sheetData>
    <row r="1" customFormat="false" ht="11.45" hidden="false" customHeight="true" outlineLevel="0" collapsed="false"/>
    <row r="2" customFormat="false" ht="13.9" hidden="false" customHeight="true" outlineLevel="0" collapsed="false">
      <c r="A2" s="2" t="s">
        <v>0</v>
      </c>
      <c r="B2" s="2"/>
      <c r="C2" s="2"/>
      <c r="D2" s="2"/>
      <c r="E2" s="2"/>
      <c r="F2" s="2"/>
      <c r="G2" s="2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</row>
    <row r="4" customFormat="false" ht="42.75" hidden="false" customHeight="true" outlineLevel="0" collapsed="false">
      <c r="A4" s="2"/>
      <c r="B4" s="2"/>
      <c r="C4" s="2"/>
      <c r="D4" s="2"/>
      <c r="E4" s="2"/>
      <c r="F4" s="2"/>
      <c r="G4" s="2"/>
    </row>
    <row r="5" customFormat="false" ht="15" hidden="false" customHeight="true" outlineLevel="0" collapsed="false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customFormat="false" ht="27" hidden="false" customHeight="true" outlineLevel="0" collapsed="false">
      <c r="A6" s="3"/>
      <c r="B6" s="3"/>
      <c r="C6" s="3"/>
      <c r="D6" s="3"/>
      <c r="E6" s="3"/>
      <c r="F6" s="3"/>
      <c r="G6" s="3"/>
    </row>
    <row r="7" customFormat="false" ht="101.45" hidden="false" customHeight="true" outlineLevel="0" collapsed="false">
      <c r="A7" s="4" t="n">
        <v>0</v>
      </c>
      <c r="B7" s="5" t="n">
        <v>1</v>
      </c>
      <c r="C7" s="6" t="s">
        <v>8</v>
      </c>
      <c r="D7" s="7" t="s">
        <v>9</v>
      </c>
      <c r="E7" s="8" t="n">
        <v>30</v>
      </c>
      <c r="F7" s="9" t="n">
        <f aca="false">Modelo!C150</f>
        <v>0</v>
      </c>
      <c r="G7" s="10" t="n">
        <f aca="false">F7*E7</f>
        <v>0</v>
      </c>
    </row>
    <row r="8" customFormat="false" ht="15" hidden="false" customHeight="false" outlineLevel="0" collapsed="false">
      <c r="A8" s="4"/>
      <c r="B8" s="5"/>
      <c r="C8" s="11"/>
      <c r="D8" s="7"/>
      <c r="E8" s="12"/>
      <c r="F8" s="9"/>
      <c r="G8" s="10"/>
    </row>
    <row r="9" customFormat="false" ht="15" hidden="false" customHeight="false" outlineLevel="0" collapsed="false">
      <c r="A9" s="4"/>
      <c r="B9" s="5"/>
      <c r="C9" s="11"/>
      <c r="D9" s="7"/>
      <c r="E9" s="12"/>
      <c r="F9" s="9"/>
      <c r="G9" s="10"/>
    </row>
    <row r="10" customFormat="false" ht="15" hidden="false" customHeight="false" outlineLevel="0" collapsed="false">
      <c r="A10" s="4"/>
      <c r="B10" s="5"/>
      <c r="C10" s="11"/>
      <c r="D10" s="7"/>
      <c r="E10" s="12"/>
      <c r="F10" s="9"/>
      <c r="G10" s="10"/>
    </row>
    <row r="11" customFormat="false" ht="15.75" hidden="false" customHeight="true" outlineLevel="0" collapsed="false">
      <c r="A11" s="4" t="s">
        <v>10</v>
      </c>
      <c r="B11" s="4"/>
      <c r="C11" s="4"/>
      <c r="D11" s="4"/>
      <c r="E11" s="4"/>
      <c r="F11" s="4"/>
      <c r="G11" s="13" t="n">
        <f aca="false">SUM(G7:G10)</f>
        <v>0</v>
      </c>
    </row>
  </sheetData>
  <mergeCells count="10">
    <mergeCell ref="A2:G4"/>
    <mergeCell ref="A5:A6"/>
    <mergeCell ref="B5:B6"/>
    <mergeCell ref="C5:C6"/>
    <mergeCell ref="D5:D6"/>
    <mergeCell ref="E5:E6"/>
    <mergeCell ref="F5:F6"/>
    <mergeCell ref="G5:G6"/>
    <mergeCell ref="A7:A10"/>
    <mergeCell ref="A11:F11"/>
  </mergeCells>
  <printOptions headings="false" gridLines="false" gridLinesSet="true" horizontalCentered="true" verticalCentered="false"/>
  <pageMargins left="0.511805555555556" right="0.511805555555556" top="0.7875" bottom="0.7875" header="0.315277777777778" footer="0.315277777777778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99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38.43"/>
    <col collapsed="false" customWidth="true" hidden="false" outlineLevel="0" max="2" min="2" style="0" width="60.71"/>
    <col collapsed="false" customWidth="true" hidden="false" outlineLevel="0" max="3" min="3" style="0" width="28.86"/>
    <col collapsed="false" customWidth="true" hidden="false" outlineLevel="0" max="4" min="4" style="0" width="23.71"/>
    <col collapsed="false" customWidth="true" hidden="false" outlineLevel="0" max="5" min="5" style="0" width="11.99"/>
    <col collapsed="false" customWidth="true" hidden="false" outlineLevel="0" max="6" min="6" style="0" width="27.99"/>
    <col collapsed="false" customWidth="true" hidden="false" outlineLevel="0" max="26" min="7" style="0" width="14.57"/>
  </cols>
  <sheetData>
    <row r="1" customFormat="false" ht="15.75" hidden="false" customHeight="true" outlineLevel="0" collapsed="false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customFormat="false" ht="15" hidden="false" customHeight="true" outlineLevel="0" collapsed="false">
      <c r="A2" s="15" t="s">
        <v>11</v>
      </c>
      <c r="B2" s="15"/>
      <c r="C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customFormat="false" ht="15" hidden="false" customHeight="true" outlineLevel="0" collapsed="false">
      <c r="A3" s="15"/>
      <c r="B3" s="15"/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customFormat="false" ht="16.9" hidden="false" customHeight="true" outlineLevel="0" collapsed="false">
      <c r="A4" s="16" t="s">
        <v>12</v>
      </c>
      <c r="B4" s="16"/>
      <c r="C4" s="16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customFormat="false" ht="12.75" hidden="false" customHeight="true" outlineLevel="0" collapsed="false">
      <c r="A5" s="17" t="s">
        <v>13</v>
      </c>
      <c r="B5" s="17"/>
      <c r="C5" s="17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customFormat="false" ht="12.75" hidden="false" customHeight="true" outlineLevel="0" collapsed="false">
      <c r="A6" s="18" t="s">
        <v>14</v>
      </c>
      <c r="B6" s="18"/>
      <c r="C6" s="18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customFormat="false" ht="12.75" hidden="false" customHeight="true" outlineLevel="0" collapsed="false">
      <c r="A7" s="19"/>
      <c r="B7" s="20"/>
      <c r="C7" s="21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customFormat="false" ht="12.75" hidden="false" customHeight="true" outlineLevel="0" collapsed="false">
      <c r="A8" s="22"/>
      <c r="B8" s="22"/>
      <c r="C8" s="22"/>
      <c r="D8" s="2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customFormat="false" ht="12.75" hidden="false" customHeight="true" outlineLevel="0" collapsed="false">
      <c r="A9" s="22"/>
      <c r="B9" s="23"/>
      <c r="C9" s="22"/>
      <c r="D9" s="22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customFormat="false" ht="12.75" hidden="false" customHeight="true" outlineLevel="0" collapsed="false">
      <c r="A10" s="16" t="s">
        <v>15</v>
      </c>
      <c r="B10" s="16"/>
      <c r="C10" s="16"/>
      <c r="D10" s="22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customFormat="false" ht="12.75" hidden="false" customHeight="true" outlineLevel="0" collapsed="false">
      <c r="A11" s="24" t="s">
        <v>16</v>
      </c>
      <c r="B11" s="25" t="s">
        <v>17</v>
      </c>
      <c r="C11" s="26"/>
      <c r="D11" s="22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customFormat="false" ht="12.75" hidden="false" customHeight="true" outlineLevel="0" collapsed="false">
      <c r="A12" s="27" t="s">
        <v>18</v>
      </c>
      <c r="B12" s="28" t="s">
        <v>19</v>
      </c>
      <c r="C12" s="29" t="s">
        <v>20</v>
      </c>
      <c r="D12" s="22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customFormat="false" ht="12.75" hidden="false" customHeight="true" outlineLevel="0" collapsed="false">
      <c r="A13" s="27" t="s">
        <v>21</v>
      </c>
      <c r="B13" s="28" t="s">
        <v>22</v>
      </c>
      <c r="C13" s="29"/>
      <c r="D13" s="22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customFormat="false" ht="12.75" hidden="false" customHeight="true" outlineLevel="0" collapsed="false">
      <c r="A14" s="30" t="s">
        <v>23</v>
      </c>
      <c r="B14" s="31" t="s">
        <v>24</v>
      </c>
      <c r="C14" s="32" t="n">
        <v>30</v>
      </c>
      <c r="D14" s="22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customFormat="false" ht="12.75" hidden="false" customHeight="true" outlineLevel="0" collapsed="false">
      <c r="A15" s="22"/>
      <c r="B15" s="22"/>
      <c r="C15" s="22"/>
      <c r="D15" s="22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customFormat="false" ht="12.75" hidden="false" customHeight="true" outlineLevel="0" collapsed="false">
      <c r="A16" s="22"/>
      <c r="B16" s="22"/>
      <c r="C16" s="22"/>
      <c r="D16" s="22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customFormat="false" ht="12.75" hidden="false" customHeight="true" outlineLevel="0" collapsed="false">
      <c r="A17" s="16" t="s">
        <v>25</v>
      </c>
      <c r="B17" s="16" t="s">
        <v>4</v>
      </c>
      <c r="C17" s="33" t="s">
        <v>26</v>
      </c>
      <c r="D17" s="22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customFormat="false" ht="12.75" hidden="false" customHeight="true" outlineLevel="0" collapsed="false">
      <c r="A18" s="34"/>
      <c r="B18" s="35" t="s">
        <v>27</v>
      </c>
      <c r="C18" s="36" t="n">
        <v>1</v>
      </c>
      <c r="D18" s="22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customFormat="false" ht="12.75" hidden="false" customHeight="true" outlineLevel="0" collapsed="false">
      <c r="A19" s="22"/>
      <c r="B19" s="22"/>
      <c r="C19" s="22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customFormat="false" ht="12.75" hidden="false" customHeight="true" outlineLevel="0" collapsed="false">
      <c r="A20" s="22"/>
      <c r="B20" s="37"/>
      <c r="C20" s="22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customFormat="false" ht="12.75" hidden="false" customHeight="true" outlineLevel="0" collapsed="false">
      <c r="A21" s="16" t="s">
        <v>28</v>
      </c>
      <c r="B21" s="16"/>
      <c r="C21" s="16"/>
      <c r="D21" s="22"/>
      <c r="E21" s="22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customFormat="false" ht="15" hidden="false" customHeight="false" outlineLevel="0" collapsed="false">
      <c r="A22" s="24" t="n">
        <v>1</v>
      </c>
      <c r="B22" s="38" t="s">
        <v>29</v>
      </c>
      <c r="C22" s="39"/>
      <c r="D22" s="22"/>
      <c r="E22" s="22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customFormat="false" ht="12.75" hidden="false" customHeight="true" outlineLevel="0" collapsed="false">
      <c r="A23" s="27" t="n">
        <v>2</v>
      </c>
      <c r="B23" s="40" t="s">
        <v>30</v>
      </c>
      <c r="C23" s="41" t="n">
        <v>0</v>
      </c>
      <c r="D23" s="22"/>
      <c r="E23" s="22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customFormat="false" ht="12.75" hidden="false" customHeight="true" outlineLevel="0" collapsed="false">
      <c r="A24" s="27" t="n">
        <v>3</v>
      </c>
      <c r="B24" s="28" t="s">
        <v>31</v>
      </c>
      <c r="C24" s="42" t="n">
        <f aca="false">(C23/220)*220</f>
        <v>0</v>
      </c>
      <c r="D24" s="22"/>
      <c r="E24" s="22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customFormat="false" ht="12.75" hidden="false" customHeight="true" outlineLevel="0" collapsed="false">
      <c r="A25" s="27" t="n">
        <v>3</v>
      </c>
      <c r="B25" s="28" t="s">
        <v>32</v>
      </c>
      <c r="C25" s="29"/>
      <c r="D25" s="22"/>
      <c r="E25" s="22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customFormat="false" ht="12.75" hidden="false" customHeight="true" outlineLevel="0" collapsed="false">
      <c r="A26" s="30" t="n">
        <v>4</v>
      </c>
      <c r="B26" s="31" t="s">
        <v>33</v>
      </c>
      <c r="C26" s="43"/>
      <c r="D26" s="22"/>
      <c r="E26" s="22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customFormat="false" ht="12.75" hidden="false" customHeight="true" outlineLevel="0" collapsed="false">
      <c r="A27" s="22"/>
      <c r="B27" s="22"/>
      <c r="C27" s="22"/>
      <c r="D27" s="22"/>
      <c r="E27" s="22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customFormat="false" ht="12.75" hidden="false" customHeight="true" outlineLevel="0" collapsed="false">
      <c r="A28" s="14"/>
      <c r="B28" s="44" t="s">
        <v>34</v>
      </c>
      <c r="C28" s="22"/>
      <c r="D28" s="22"/>
      <c r="E28" s="22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customFormat="false" ht="12.75" hidden="false" customHeight="true" outlineLevel="0" collapsed="false">
      <c r="A29" s="37"/>
      <c r="B29" s="22"/>
      <c r="C29" s="22"/>
      <c r="D29" s="22"/>
      <c r="E29" s="22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customFormat="false" ht="12.75" hidden="false" customHeight="true" outlineLevel="0" collapsed="false">
      <c r="A30" s="45" t="s">
        <v>35</v>
      </c>
      <c r="B30" s="45"/>
      <c r="C30" s="46" t="s">
        <v>36</v>
      </c>
      <c r="D30" s="47" t="s">
        <v>37</v>
      </c>
      <c r="E30" s="22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customFormat="false" ht="12.75" hidden="false" customHeight="true" outlineLevel="0" collapsed="false">
      <c r="A31" s="24" t="s">
        <v>16</v>
      </c>
      <c r="B31" s="25" t="s">
        <v>38</v>
      </c>
      <c r="C31" s="48" t="n">
        <v>1</v>
      </c>
      <c r="D31" s="42" t="n">
        <f aca="false">C24</f>
        <v>0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customFormat="false" ht="12.75" hidden="false" customHeight="true" outlineLevel="0" collapsed="false">
      <c r="A32" s="27" t="s">
        <v>18</v>
      </c>
      <c r="B32" s="49" t="s">
        <v>39</v>
      </c>
      <c r="C32" s="50" t="n">
        <v>0.3</v>
      </c>
      <c r="D32" s="51" t="n">
        <f aca="false">D31*C32</f>
        <v>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customFormat="false" ht="12.75" hidden="false" customHeight="true" outlineLevel="0" collapsed="false">
      <c r="A33" s="27" t="s">
        <v>21</v>
      </c>
      <c r="B33" s="49" t="s">
        <v>40</v>
      </c>
      <c r="C33" s="50"/>
      <c r="D33" s="51" t="n">
        <f aca="false">D31*C33</f>
        <v>0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customFormat="false" ht="12.75" hidden="false" customHeight="true" outlineLevel="0" collapsed="false">
      <c r="A34" s="27" t="s">
        <v>23</v>
      </c>
      <c r="B34" s="28" t="s">
        <v>41</v>
      </c>
      <c r="C34" s="52"/>
      <c r="D34" s="53" t="n">
        <v>0</v>
      </c>
      <c r="E34" s="54"/>
      <c r="F34" s="54"/>
      <c r="G34" s="5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customFormat="false" ht="12.75" hidden="false" customHeight="true" outlineLevel="0" collapsed="false">
      <c r="A35" s="27" t="s">
        <v>42</v>
      </c>
      <c r="B35" s="28" t="s">
        <v>43</v>
      </c>
      <c r="C35" s="52"/>
      <c r="D35" s="53" t="n">
        <v>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customFormat="false" ht="12.75" hidden="false" customHeight="true" outlineLevel="0" collapsed="false">
      <c r="A36" s="27" t="s">
        <v>44</v>
      </c>
      <c r="B36" s="55" t="s">
        <v>45</v>
      </c>
      <c r="C36" s="52"/>
      <c r="D36" s="53" t="n">
        <v>0</v>
      </c>
      <c r="E36" s="5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customFormat="false" ht="12.75" hidden="false" customHeight="true" outlineLevel="0" collapsed="false">
      <c r="A37" s="45" t="s">
        <v>46</v>
      </c>
      <c r="B37" s="45"/>
      <c r="C37" s="45"/>
      <c r="D37" s="56" t="n">
        <f aca="false">SUM(D31:D36)</f>
        <v>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customFormat="false" ht="12.75" hidden="false" customHeight="true" outlineLevel="0" collapsed="false">
      <c r="A38" s="22"/>
      <c r="B38" s="22"/>
      <c r="C38" s="22"/>
      <c r="D38" s="22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customFormat="false" ht="12.75" hidden="false" customHeight="true" outlineLevel="0" collapsed="false">
      <c r="A39" s="14"/>
      <c r="B39" s="44" t="s">
        <v>47</v>
      </c>
      <c r="C39" s="22"/>
      <c r="D39" s="22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customFormat="false" ht="12.75" hidden="false" customHeight="true" outlineLevel="0" collapsed="false">
      <c r="A40" s="37"/>
      <c r="B40" s="22"/>
      <c r="C40" s="22"/>
      <c r="D40" s="22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customFormat="false" ht="12.75" hidden="false" customHeight="true" outlineLevel="0" collapsed="false">
      <c r="A41" s="45" t="s">
        <v>48</v>
      </c>
      <c r="B41" s="45"/>
      <c r="C41" s="47" t="s">
        <v>36</v>
      </c>
      <c r="D41" s="57" t="s">
        <v>37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customFormat="false" ht="12.75" hidden="false" customHeight="true" outlineLevel="0" collapsed="false">
      <c r="A42" s="24" t="s">
        <v>16</v>
      </c>
      <c r="B42" s="25" t="s">
        <v>49</v>
      </c>
      <c r="C42" s="58" t="n">
        <v>0.0833</v>
      </c>
      <c r="D42" s="59" t="n">
        <f aca="false">C42*$D$37</f>
        <v>0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customFormat="false" ht="12.75" hidden="false" customHeight="true" outlineLevel="0" collapsed="false">
      <c r="A43" s="60" t="s">
        <v>18</v>
      </c>
      <c r="B43" s="55" t="s">
        <v>50</v>
      </c>
      <c r="C43" s="61" t="n">
        <v>0.1111</v>
      </c>
      <c r="D43" s="62" t="n">
        <f aca="false">C43*$D$37</f>
        <v>0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customFormat="false" ht="12.75" hidden="false" customHeight="true" outlineLevel="0" collapsed="false">
      <c r="A44" s="45" t="s">
        <v>51</v>
      </c>
      <c r="B44" s="45"/>
      <c r="C44" s="63" t="n">
        <f aca="false">C42+C43</f>
        <v>0.1944</v>
      </c>
      <c r="D44" s="64" t="n">
        <f aca="false">ROUND(SUM(D42:D43),2)</f>
        <v>0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customFormat="false" ht="12.75" hidden="false" customHeight="true" outlineLevel="0" collapsed="false">
      <c r="A45" s="37"/>
      <c r="B45" s="22"/>
      <c r="C45" s="22"/>
      <c r="D45" s="22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customFormat="false" ht="12.75" hidden="false" customHeight="true" outlineLevel="0" collapsed="false">
      <c r="A46" s="37"/>
      <c r="B46" s="22"/>
      <c r="C46" s="22"/>
      <c r="D46" s="22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customFormat="false" ht="12.75" hidden="false" customHeight="true" outlineLevel="0" collapsed="false">
      <c r="A47" s="45" t="s">
        <v>52</v>
      </c>
      <c r="B47" s="45"/>
      <c r="C47" s="46" t="s">
        <v>36</v>
      </c>
      <c r="D47" s="47" t="s">
        <v>37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customFormat="false" ht="12.75" hidden="false" customHeight="true" outlineLevel="0" collapsed="false">
      <c r="A48" s="24" t="s">
        <v>16</v>
      </c>
      <c r="B48" s="25" t="s">
        <v>53</v>
      </c>
      <c r="C48" s="58" t="n">
        <v>0.2</v>
      </c>
      <c r="D48" s="59" t="n">
        <f aca="false">SUM($D$37,$D$44,$D$95)*C48</f>
        <v>0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customFormat="false" ht="12.75" hidden="false" customHeight="true" outlineLevel="0" collapsed="false">
      <c r="A49" s="27" t="s">
        <v>18</v>
      </c>
      <c r="B49" s="28" t="s">
        <v>54</v>
      </c>
      <c r="C49" s="50" t="n">
        <v>0.015</v>
      </c>
      <c r="D49" s="59" t="n">
        <f aca="false">SUM($D$37,$D$44,$D$95)*C49</f>
        <v>0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customFormat="false" ht="12.75" hidden="false" customHeight="true" outlineLevel="0" collapsed="false">
      <c r="A50" s="27" t="s">
        <v>21</v>
      </c>
      <c r="B50" s="28" t="s">
        <v>55</v>
      </c>
      <c r="C50" s="50" t="n">
        <v>0.01</v>
      </c>
      <c r="D50" s="59" t="n">
        <f aca="false">SUM($D$37,$D$44,$D$95)*C50</f>
        <v>0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customFormat="false" ht="12.75" hidden="false" customHeight="true" outlineLevel="0" collapsed="false">
      <c r="A51" s="27" t="s">
        <v>23</v>
      </c>
      <c r="B51" s="28" t="s">
        <v>56</v>
      </c>
      <c r="C51" s="50" t="n">
        <v>0.002</v>
      </c>
      <c r="D51" s="59" t="n">
        <f aca="false">SUM($D$37,$D$44,$D$95)*C51</f>
        <v>0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customFormat="false" ht="12.75" hidden="false" customHeight="true" outlineLevel="0" collapsed="false">
      <c r="A52" s="27" t="s">
        <v>42</v>
      </c>
      <c r="B52" s="28" t="s">
        <v>57</v>
      </c>
      <c r="C52" s="50" t="n">
        <v>0.025</v>
      </c>
      <c r="D52" s="59" t="n">
        <f aca="false">SUM($D$37,$D$44,$D$95)*C52</f>
        <v>0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customFormat="false" ht="12.75" hidden="false" customHeight="true" outlineLevel="0" collapsed="false">
      <c r="A53" s="27" t="s">
        <v>44</v>
      </c>
      <c r="B53" s="28" t="s">
        <v>58</v>
      </c>
      <c r="C53" s="50" t="n">
        <v>0.08</v>
      </c>
      <c r="D53" s="59" t="n">
        <f aca="false">SUM($D$37,$D$44,$D$95)*C53</f>
        <v>0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customFormat="false" ht="12.75" hidden="false" customHeight="true" outlineLevel="0" collapsed="false">
      <c r="A54" s="27" t="s">
        <v>59</v>
      </c>
      <c r="B54" s="28" t="s">
        <v>60</v>
      </c>
      <c r="C54" s="52" t="n">
        <v>0</v>
      </c>
      <c r="D54" s="59" t="n">
        <f aca="false">SUM($D$37,$D$44,$D$95)*C54</f>
        <v>0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customFormat="false" ht="12.75" hidden="false" customHeight="true" outlineLevel="0" collapsed="false">
      <c r="A55" s="60" t="s">
        <v>61</v>
      </c>
      <c r="B55" s="55" t="s">
        <v>62</v>
      </c>
      <c r="C55" s="65" t="n">
        <v>0.006</v>
      </c>
      <c r="D55" s="59" t="n">
        <f aca="false">SUM($D$37,$D$44,$D$95)*C55</f>
        <v>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customFormat="false" ht="12.75" hidden="false" customHeight="true" outlineLevel="0" collapsed="false">
      <c r="A56" s="45" t="s">
        <v>51</v>
      </c>
      <c r="B56" s="45"/>
      <c r="C56" s="66" t="n">
        <f aca="false">SUM(C48:C55)</f>
        <v>0.338</v>
      </c>
      <c r="D56" s="67" t="n">
        <f aca="false">ROUND(SUM(D48:D55),2)</f>
        <v>0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customFormat="false" ht="12.75" hidden="false" customHeight="true" outlineLevel="0" collapsed="false">
      <c r="A57" s="68" t="s">
        <v>63</v>
      </c>
      <c r="B57" s="68"/>
      <c r="C57" s="68"/>
      <c r="D57" s="68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customFormat="false" ht="12.75" hidden="false" customHeight="true" outlineLevel="0" collapsed="false">
      <c r="A58" s="69" t="s">
        <v>64</v>
      </c>
      <c r="B58" s="69"/>
      <c r="C58" s="69"/>
      <c r="D58" s="69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customFormat="false" ht="12.75" hidden="false" customHeight="true" outlineLevel="0" collapsed="false">
      <c r="A59" s="70" t="s">
        <v>65</v>
      </c>
      <c r="B59" s="70"/>
      <c r="C59" s="70"/>
      <c r="D59" s="70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customFormat="false" ht="12.75" hidden="false" customHeight="true" outlineLevel="0" collapsed="false">
      <c r="A60" s="37"/>
      <c r="B60" s="22"/>
      <c r="C60" s="22"/>
      <c r="D60" s="22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customFormat="false" ht="12.75" hidden="false" customHeight="true" outlineLevel="0" collapsed="false">
      <c r="A61" s="45" t="s">
        <v>66</v>
      </c>
      <c r="B61" s="45"/>
      <c r="C61" s="57" t="s">
        <v>67</v>
      </c>
      <c r="D61" s="47" t="s">
        <v>68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customFormat="false" ht="12.75" hidden="false" customHeight="true" outlineLevel="0" collapsed="false">
      <c r="A62" s="24" t="s">
        <v>16</v>
      </c>
      <c r="B62" s="71" t="s">
        <v>69</v>
      </c>
      <c r="C62" s="72" t="n">
        <v>0</v>
      </c>
      <c r="D62" s="62" t="n">
        <f aca="false">IF((22*2*C62-ROUND(D31*0.06,2))&lt;=0,0,(22*2*C62-ROUND(D31*0.06,2)))</f>
        <v>0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customFormat="false" ht="12.75" hidden="false" customHeight="true" outlineLevel="0" collapsed="false">
      <c r="A63" s="27" t="s">
        <v>18</v>
      </c>
      <c r="B63" s="28" t="s">
        <v>70</v>
      </c>
      <c r="C63" s="72" t="n">
        <v>0</v>
      </c>
      <c r="D63" s="73" t="n">
        <f aca="false">C63*22*99%</f>
        <v>0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customFormat="false" ht="12.75" hidden="false" customHeight="true" outlineLevel="0" collapsed="false">
      <c r="A64" s="27" t="s">
        <v>21</v>
      </c>
      <c r="B64" s="49" t="s">
        <v>71</v>
      </c>
      <c r="C64" s="72" t="n">
        <v>0</v>
      </c>
      <c r="D64" s="73" t="n">
        <f aca="false">C64</f>
        <v>0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customFormat="false" ht="12.75" hidden="false" customHeight="true" outlineLevel="0" collapsed="false">
      <c r="A65" s="27" t="s">
        <v>23</v>
      </c>
      <c r="B65" s="28" t="s">
        <v>72</v>
      </c>
      <c r="C65" s="72" t="n">
        <v>0</v>
      </c>
      <c r="D65" s="73" t="n">
        <f aca="false">C65</f>
        <v>0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customFormat="false" ht="12.75" hidden="false" customHeight="true" outlineLevel="0" collapsed="false">
      <c r="A66" s="27" t="s">
        <v>42</v>
      </c>
      <c r="B66" s="28" t="s">
        <v>73</v>
      </c>
      <c r="C66" s="72" t="n">
        <v>0</v>
      </c>
      <c r="D66" s="73" t="n">
        <f aca="false">C66</f>
        <v>0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customFormat="false" ht="12.75" hidden="false" customHeight="true" outlineLevel="0" collapsed="false">
      <c r="A67" s="27" t="s">
        <v>44</v>
      </c>
      <c r="B67" s="74" t="s">
        <v>74</v>
      </c>
      <c r="C67" s="75" t="n">
        <v>0</v>
      </c>
      <c r="D67" s="73" t="n">
        <f aca="false">D37*C67</f>
        <v>0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customFormat="false" ht="12.75" hidden="false" customHeight="true" outlineLevel="0" collapsed="false">
      <c r="A68" s="60" t="s">
        <v>59</v>
      </c>
      <c r="B68" s="74" t="s">
        <v>75</v>
      </c>
      <c r="C68" s="75" t="n">
        <v>0</v>
      </c>
      <c r="D68" s="76" t="n">
        <f aca="false">(D31+D33)*C68</f>
        <v>0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customFormat="false" ht="12.75" hidden="false" customHeight="true" outlineLevel="0" collapsed="false">
      <c r="A69" s="60" t="s">
        <v>61</v>
      </c>
      <c r="B69" s="74" t="s">
        <v>76</v>
      </c>
      <c r="C69" s="72" t="n">
        <v>0</v>
      </c>
      <c r="D69" s="77" t="n">
        <f aca="false">C69</f>
        <v>0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customFormat="false" ht="12.75" hidden="false" customHeight="true" outlineLevel="0" collapsed="false">
      <c r="A70" s="78" t="s">
        <v>51</v>
      </c>
      <c r="B70" s="78"/>
      <c r="C70" s="78"/>
      <c r="D70" s="64" t="n">
        <f aca="false">SUM(D62:D69)</f>
        <v>0</v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customFormat="false" ht="12.75" hidden="false" customHeight="true" outlineLevel="0" collapsed="false">
      <c r="A71" s="79"/>
      <c r="B71" s="79"/>
      <c r="C71" s="79"/>
      <c r="D71" s="80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customFormat="false" ht="12.75" hidden="false" customHeight="true" outlineLevel="0" collapsed="false">
      <c r="A72" s="37"/>
      <c r="B72" s="22"/>
      <c r="C72" s="22"/>
      <c r="D72" s="81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customFormat="false" ht="12.75" hidden="false" customHeight="true" outlineLevel="0" collapsed="false">
      <c r="A73" s="22"/>
      <c r="B73" s="82" t="s">
        <v>77</v>
      </c>
      <c r="C73" s="22"/>
      <c r="D73" s="81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customFormat="false" ht="12.75" hidden="false" customHeight="true" outlineLevel="0" collapsed="false">
      <c r="A74" s="22"/>
      <c r="B74" s="22"/>
      <c r="C74" s="22"/>
      <c r="D74" s="83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customFormat="false" ht="12.75" hidden="false" customHeight="true" outlineLevel="0" collapsed="false">
      <c r="A75" s="45" t="s">
        <v>78</v>
      </c>
      <c r="B75" s="45"/>
      <c r="C75" s="47" t="s">
        <v>37</v>
      </c>
      <c r="D75" s="22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customFormat="false" ht="12.75" hidden="false" customHeight="true" outlineLevel="0" collapsed="false">
      <c r="A76" s="24" t="s">
        <v>79</v>
      </c>
      <c r="B76" s="25" t="s">
        <v>80</v>
      </c>
      <c r="C76" s="62" t="n">
        <f aca="false">D44</f>
        <v>0</v>
      </c>
      <c r="D76" s="22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customFormat="false" ht="12.75" hidden="false" customHeight="true" outlineLevel="0" collapsed="false">
      <c r="A77" s="27" t="s">
        <v>81</v>
      </c>
      <c r="B77" s="28" t="s">
        <v>82</v>
      </c>
      <c r="C77" s="73" t="n">
        <f aca="false">D56</f>
        <v>0</v>
      </c>
      <c r="D77" s="22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customFormat="false" ht="12.75" hidden="false" customHeight="true" outlineLevel="0" collapsed="false">
      <c r="A78" s="60" t="s">
        <v>83</v>
      </c>
      <c r="B78" s="55" t="s">
        <v>84</v>
      </c>
      <c r="C78" s="76" t="n">
        <f aca="false">D70</f>
        <v>0</v>
      </c>
      <c r="D78" s="22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customFormat="false" ht="12.75" hidden="false" customHeight="true" outlineLevel="0" collapsed="false">
      <c r="A79" s="45" t="s">
        <v>51</v>
      </c>
      <c r="B79" s="45"/>
      <c r="C79" s="67" t="n">
        <f aca="false">ROUND(SUM(C76:C78),2)</f>
        <v>0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customFormat="false" ht="12.75" hidden="false" customHeight="true" outlineLevel="0" collapsed="false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customFormat="false" ht="12.75" hidden="false" customHeight="true" outlineLevel="0" collapsed="false">
      <c r="A81" s="14"/>
      <c r="B81" s="44" t="s">
        <v>85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customFormat="false" ht="12.75" hidden="false" customHeight="true" outlineLevel="0" collapsed="false">
      <c r="A82" s="14"/>
      <c r="B82" s="14"/>
      <c r="C82" s="14"/>
      <c r="D82" s="84" t="n">
        <f aca="false">C90*D37</f>
        <v>0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customFormat="false" ht="12.75" hidden="false" customHeight="true" outlineLevel="0" collapsed="false">
      <c r="A83" s="85" t="s">
        <v>85</v>
      </c>
      <c r="B83" s="85"/>
      <c r="C83" s="47" t="s">
        <v>36</v>
      </c>
      <c r="D83" s="57" t="s">
        <v>37</v>
      </c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customFormat="false" ht="12.75" hidden="false" customHeight="true" outlineLevel="0" collapsed="false">
      <c r="A84" s="24" t="s">
        <v>16</v>
      </c>
      <c r="B84" s="25" t="s">
        <v>86</v>
      </c>
      <c r="C84" s="58" t="n">
        <f aca="false">0.05*(1/12)</f>
        <v>0.00416666666666667</v>
      </c>
      <c r="D84" s="59" t="n">
        <f aca="false">C84*$D$37</f>
        <v>0</v>
      </c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customFormat="false" ht="12.75" hidden="false" customHeight="true" outlineLevel="0" collapsed="false">
      <c r="A85" s="27" t="s">
        <v>18</v>
      </c>
      <c r="B85" s="28" t="s">
        <v>87</v>
      </c>
      <c r="C85" s="50" t="n">
        <f aca="false">($C$53*C84)</f>
        <v>0.000333333333333333</v>
      </c>
      <c r="D85" s="59" t="n">
        <f aca="false">C85*$D$37</f>
        <v>0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customFormat="false" ht="12.75" hidden="false" customHeight="true" outlineLevel="0" collapsed="false">
      <c r="A86" s="27" t="s">
        <v>21</v>
      </c>
      <c r="B86" s="28" t="s">
        <v>88</v>
      </c>
      <c r="C86" s="50" t="n">
        <v>0.02</v>
      </c>
      <c r="D86" s="59" t="n">
        <f aca="false">C86*$D$37</f>
        <v>0</v>
      </c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customFormat="false" ht="12.75" hidden="false" customHeight="true" outlineLevel="0" collapsed="false">
      <c r="A87" s="27" t="s">
        <v>23</v>
      </c>
      <c r="B87" s="28" t="s">
        <v>89</v>
      </c>
      <c r="C87" s="50" t="n">
        <v>0.0194</v>
      </c>
      <c r="D87" s="59" t="n">
        <f aca="false">C87*$D$37</f>
        <v>0</v>
      </c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customFormat="false" ht="12.75" hidden="false" customHeight="true" outlineLevel="0" collapsed="false">
      <c r="A88" s="27" t="s">
        <v>42</v>
      </c>
      <c r="B88" s="28" t="s">
        <v>90</v>
      </c>
      <c r="C88" s="50" t="n">
        <f aca="false">($C$56*C87)</f>
        <v>0.0065572</v>
      </c>
      <c r="D88" s="62" t="n">
        <f aca="false">C88*$D$37</f>
        <v>0</v>
      </c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customFormat="false" ht="12.75" hidden="false" customHeight="true" outlineLevel="0" collapsed="false">
      <c r="A89" s="60" t="s">
        <v>44</v>
      </c>
      <c r="B89" s="55" t="s">
        <v>91</v>
      </c>
      <c r="C89" s="65" t="n">
        <v>0.02</v>
      </c>
      <c r="D89" s="59" t="n">
        <f aca="false">C89*$D$37</f>
        <v>0</v>
      </c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customFormat="false" ht="12.75" hidden="false" customHeight="true" outlineLevel="0" collapsed="false">
      <c r="A90" s="45" t="s">
        <v>51</v>
      </c>
      <c r="B90" s="45"/>
      <c r="C90" s="66" t="n">
        <f aca="false">SUM(C84:C89)</f>
        <v>0.0704572</v>
      </c>
      <c r="D90" s="86" t="n">
        <f aca="false">SUM(D84:D89)</f>
        <v>0</v>
      </c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customFormat="false" ht="12.75" hidden="false" customHeight="true" outlineLevel="0" collapsed="false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customFormat="false" ht="12.75" hidden="false" customHeight="true" outlineLevel="0" collapsed="false">
      <c r="A92" s="14"/>
      <c r="B92" s="44" t="s">
        <v>92</v>
      </c>
      <c r="C92" s="22"/>
      <c r="D92" s="22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customFormat="false" ht="12.75" hidden="false" customHeight="true" outlineLevel="0" collapsed="false">
      <c r="A93" s="37"/>
      <c r="B93" s="22"/>
      <c r="C93" s="22"/>
      <c r="D93" s="22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customFormat="false" ht="12.75" hidden="false" customHeight="true" outlineLevel="0" collapsed="false">
      <c r="A94" s="45" t="s">
        <v>93</v>
      </c>
      <c r="B94" s="45"/>
      <c r="C94" s="46" t="s">
        <v>36</v>
      </c>
      <c r="D94" s="47" t="s">
        <v>37</v>
      </c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customFormat="false" ht="12.75" hidden="false" customHeight="true" outlineLevel="0" collapsed="false">
      <c r="A95" s="24" t="s">
        <v>16</v>
      </c>
      <c r="B95" s="87" t="s">
        <v>94</v>
      </c>
      <c r="C95" s="58" t="n">
        <v>0.0099</v>
      </c>
      <c r="D95" s="59" t="n">
        <f aca="false">C95*$D$37</f>
        <v>0</v>
      </c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customFormat="false" ht="12.75" hidden="false" customHeight="true" outlineLevel="0" collapsed="false">
      <c r="A96" s="27" t="s">
        <v>18</v>
      </c>
      <c r="B96" s="88" t="s">
        <v>95</v>
      </c>
      <c r="C96" s="50" t="n">
        <v>0</v>
      </c>
      <c r="D96" s="59" t="n">
        <f aca="false">C96*$D$37</f>
        <v>0</v>
      </c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customFormat="false" ht="12.75" hidden="false" customHeight="true" outlineLevel="0" collapsed="false">
      <c r="A97" s="27" t="s">
        <v>21</v>
      </c>
      <c r="B97" s="88" t="s">
        <v>96</v>
      </c>
      <c r="C97" s="50" t="n">
        <f aca="false">(5/365)*1.5%</f>
        <v>0.000205479452054794</v>
      </c>
      <c r="D97" s="59" t="n">
        <f aca="false">C97*$D$37</f>
        <v>0</v>
      </c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customFormat="false" ht="12.75" hidden="false" customHeight="true" outlineLevel="0" collapsed="false">
      <c r="A98" s="27" t="s">
        <v>23</v>
      </c>
      <c r="B98" s="88" t="s">
        <v>97</v>
      </c>
      <c r="C98" s="50" t="n">
        <v>0.0003</v>
      </c>
      <c r="D98" s="59" t="n">
        <f aca="false">C98*$D$37</f>
        <v>0</v>
      </c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customFormat="false" ht="12.75" hidden="false" customHeight="true" outlineLevel="0" collapsed="false">
      <c r="A99" s="27" t="s">
        <v>42</v>
      </c>
      <c r="B99" s="88" t="s">
        <v>98</v>
      </c>
      <c r="C99" s="50" t="n">
        <v>0</v>
      </c>
      <c r="D99" s="59" t="n">
        <f aca="false">C99*$D$37</f>
        <v>0</v>
      </c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customFormat="false" ht="12.75" hidden="false" customHeight="true" outlineLevel="0" collapsed="false">
      <c r="A100" s="27" t="s">
        <v>44</v>
      </c>
      <c r="B100" s="88" t="s">
        <v>99</v>
      </c>
      <c r="C100" s="50" t="n">
        <v>0</v>
      </c>
      <c r="D100" s="59" t="n">
        <f aca="false">C100*$D$37</f>
        <v>0</v>
      </c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customFormat="false" ht="12.75" hidden="false" customHeight="true" outlineLevel="0" collapsed="false">
      <c r="A101" s="45" t="s">
        <v>51</v>
      </c>
      <c r="B101" s="45"/>
      <c r="C101" s="66" t="n">
        <f aca="false">SUM(C95:C100)</f>
        <v>0.0104054794520548</v>
      </c>
      <c r="D101" s="86" t="n">
        <f aca="false">SUM(D95:D100)</f>
        <v>0</v>
      </c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customFormat="false" ht="12.75" hidden="false" customHeight="true" outlineLevel="0" collapsed="false">
      <c r="A102" s="89" t="s">
        <v>100</v>
      </c>
      <c r="B102" s="89"/>
      <c r="C102" s="89"/>
      <c r="D102" s="89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customFormat="false" ht="12.75" hidden="false" customHeight="true" outlineLevel="0" collapsed="false">
      <c r="A103" s="89"/>
      <c r="B103" s="89"/>
      <c r="C103" s="89"/>
      <c r="D103" s="89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customFormat="false" ht="12.75" hidden="false" customHeight="true" outlineLevel="0" collapsed="false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customFormat="false" ht="12.75" hidden="false" customHeight="true" outlineLevel="0" collapsed="false">
      <c r="A105" s="45" t="s">
        <v>101</v>
      </c>
      <c r="B105" s="45"/>
      <c r="C105" s="46" t="s">
        <v>36</v>
      </c>
      <c r="D105" s="47" t="s">
        <v>37</v>
      </c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customFormat="false" ht="12.75" hidden="false" customHeight="true" outlineLevel="0" collapsed="false">
      <c r="A106" s="90" t="s">
        <v>16</v>
      </c>
      <c r="B106" s="91" t="s">
        <v>102</v>
      </c>
      <c r="C106" s="92" t="n">
        <v>0</v>
      </c>
      <c r="D106" s="93" t="n">
        <f aca="false">C106*$D$37</f>
        <v>0</v>
      </c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customFormat="false" ht="12.75" hidden="false" customHeight="true" outlineLevel="0" collapsed="false">
      <c r="A107" s="45" t="s">
        <v>51</v>
      </c>
      <c r="B107" s="45"/>
      <c r="C107" s="66" t="n">
        <f aca="false">SUM(C106)</f>
        <v>0</v>
      </c>
      <c r="D107" s="86" t="n">
        <f aca="false">SUM(D106)</f>
        <v>0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customFormat="false" ht="12.75" hidden="false" customHeight="true" outlineLevel="0" collapsed="false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customFormat="false" ht="12.75" hidden="false" customHeight="true" outlineLevel="0" collapsed="false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customFormat="false" ht="12.75" hidden="false" customHeight="true" outlineLevel="0" collapsed="false">
      <c r="A110" s="22"/>
      <c r="B110" s="82" t="s">
        <v>103</v>
      </c>
      <c r="C110" s="22"/>
      <c r="D110" s="22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customFormat="false" ht="12.75" hidden="false" customHeight="true" outlineLevel="0" collapsed="false">
      <c r="A111" s="22"/>
      <c r="B111" s="22"/>
      <c r="C111" s="22"/>
      <c r="D111" s="22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customFormat="false" ht="12.75" hidden="false" customHeight="true" outlineLevel="0" collapsed="false">
      <c r="A112" s="45" t="s">
        <v>104</v>
      </c>
      <c r="B112" s="45"/>
      <c r="C112" s="47" t="s">
        <v>37</v>
      </c>
      <c r="D112" s="22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customFormat="false" ht="12.75" hidden="false" customHeight="true" outlineLevel="0" collapsed="false">
      <c r="A113" s="24" t="s">
        <v>105</v>
      </c>
      <c r="B113" s="25" t="s">
        <v>106</v>
      </c>
      <c r="C113" s="62" t="n">
        <f aca="false">D101</f>
        <v>0</v>
      </c>
      <c r="D113" s="22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customFormat="false" ht="12.75" hidden="false" customHeight="true" outlineLevel="0" collapsed="false">
      <c r="A114" s="60" t="s">
        <v>107</v>
      </c>
      <c r="B114" s="55" t="s">
        <v>108</v>
      </c>
      <c r="C114" s="76" t="n">
        <f aca="false">D107</f>
        <v>0</v>
      </c>
      <c r="D114" s="22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customFormat="false" ht="12.75" hidden="false" customHeight="true" outlineLevel="0" collapsed="false">
      <c r="A115" s="45" t="s">
        <v>51</v>
      </c>
      <c r="B115" s="45"/>
      <c r="C115" s="67" t="n">
        <f aca="false">SUM(C113:C114)</f>
        <v>0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customFormat="false" ht="12.75" hidden="false" customHeight="true" outlineLevel="0" collapsed="false">
      <c r="A116" s="22"/>
      <c r="B116" s="22"/>
      <c r="C116" s="22"/>
      <c r="D116" s="22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customFormat="false" ht="12.75" hidden="false" customHeight="true" outlineLevel="0" collapsed="false">
      <c r="A117" s="37"/>
      <c r="B117" s="44" t="s">
        <v>109</v>
      </c>
      <c r="C117" s="22"/>
      <c r="D117" s="22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customFormat="false" ht="12.75" hidden="false" customHeight="true" outlineLevel="0" collapsed="false">
      <c r="A118" s="37"/>
      <c r="B118" s="22"/>
      <c r="C118" s="22"/>
      <c r="D118" s="22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customFormat="false" ht="12.75" hidden="false" customHeight="true" outlineLevel="0" collapsed="false">
      <c r="A119" s="45" t="s">
        <v>110</v>
      </c>
      <c r="B119" s="45"/>
      <c r="C119" s="47" t="s">
        <v>37</v>
      </c>
      <c r="D119" s="22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customFormat="false" ht="12.75" hidden="false" customHeight="true" outlineLevel="0" collapsed="false">
      <c r="A120" s="24" t="s">
        <v>16</v>
      </c>
      <c r="B120" s="55"/>
      <c r="C120" s="86" t="n">
        <v>0</v>
      </c>
      <c r="D120" s="22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customFormat="false" ht="12.75" hidden="false" customHeight="true" outlineLevel="0" collapsed="false">
      <c r="A121" s="45" t="s">
        <v>51</v>
      </c>
      <c r="B121" s="45"/>
      <c r="C121" s="64" t="n">
        <f aca="false">SUM(C120)</f>
        <v>0</v>
      </c>
      <c r="D121" s="22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customFormat="false" ht="15" hidden="false" customHeight="true" outlineLevel="0" collapsed="false">
      <c r="A122" s="94"/>
      <c r="B122" s="22"/>
      <c r="C122" s="22"/>
      <c r="D122" s="22"/>
      <c r="E122" s="54"/>
      <c r="F122" s="95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customFormat="false" ht="12.75" hidden="false" customHeight="true" outlineLevel="0" collapsed="false">
      <c r="A123" s="37"/>
      <c r="B123" s="44" t="s">
        <v>111</v>
      </c>
      <c r="C123" s="22"/>
      <c r="D123" s="22"/>
      <c r="E123" s="5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customFormat="false" ht="12.75" hidden="false" customHeight="true" outlineLevel="0" collapsed="false">
      <c r="A124" s="37"/>
      <c r="B124" s="22"/>
      <c r="C124" s="22"/>
      <c r="D124" s="22"/>
      <c r="E124" s="5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customFormat="false" ht="12.75" hidden="false" customHeight="true" outlineLevel="0" collapsed="false">
      <c r="A125" s="45" t="s">
        <v>112</v>
      </c>
      <c r="B125" s="45"/>
      <c r="C125" s="47" t="s">
        <v>36</v>
      </c>
      <c r="D125" s="47" t="s">
        <v>37</v>
      </c>
      <c r="E125" s="5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customFormat="false" ht="15" hidden="false" customHeight="true" outlineLevel="0" collapsed="false">
      <c r="A126" s="24" t="s">
        <v>16</v>
      </c>
      <c r="B126" s="25" t="s">
        <v>113</v>
      </c>
      <c r="C126" s="48" t="n">
        <v>0</v>
      </c>
      <c r="D126" s="96" t="n">
        <f aca="false">C126*$C$147</f>
        <v>0</v>
      </c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customFormat="false" ht="12.75" hidden="false" customHeight="true" outlineLevel="0" collapsed="false">
      <c r="A127" s="27" t="s">
        <v>18</v>
      </c>
      <c r="B127" s="28" t="s">
        <v>114</v>
      </c>
      <c r="C127" s="52" t="n">
        <v>0</v>
      </c>
      <c r="D127" s="51" t="n">
        <f aca="false">C127*($D$126+$C$147)</f>
        <v>0</v>
      </c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customFormat="false" ht="12.75" hidden="false" customHeight="true" outlineLevel="0" collapsed="false">
      <c r="A128" s="27" t="s">
        <v>21</v>
      </c>
      <c r="B128" s="97" t="s">
        <v>115</v>
      </c>
      <c r="C128" s="97"/>
      <c r="D128" s="98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customFormat="false" ht="12.75" hidden="false" customHeight="true" outlineLevel="0" collapsed="false">
      <c r="A129" s="27"/>
      <c r="B129" s="28" t="s">
        <v>116</v>
      </c>
      <c r="C129" s="50" t="n">
        <v>0</v>
      </c>
      <c r="D129" s="51" t="n">
        <f aca="false">(($C$147+$D$126+$D$127)/(1-$C$134))*C129</f>
        <v>0</v>
      </c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customFormat="false" ht="12.75" hidden="false" customHeight="true" outlineLevel="0" collapsed="false">
      <c r="A130" s="27"/>
      <c r="B130" s="28" t="s">
        <v>117</v>
      </c>
      <c r="C130" s="50" t="n">
        <v>0</v>
      </c>
      <c r="D130" s="51" t="n">
        <f aca="false">(($C$147+$D$126+$D$127)/(1-$C$134))*C130</f>
        <v>0</v>
      </c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customFormat="false" ht="12.75" hidden="false" customHeight="true" outlineLevel="0" collapsed="false">
      <c r="A131" s="27"/>
      <c r="B131" s="97" t="s">
        <v>118</v>
      </c>
      <c r="C131" s="99"/>
      <c r="D131" s="100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customFormat="false" ht="12.75" hidden="false" customHeight="true" outlineLevel="0" collapsed="false">
      <c r="A132" s="27"/>
      <c r="B132" s="97" t="s">
        <v>119</v>
      </c>
      <c r="C132" s="99"/>
      <c r="D132" s="100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customFormat="false" ht="12.75" hidden="false" customHeight="true" outlineLevel="0" collapsed="false">
      <c r="A133" s="27"/>
      <c r="B133" s="28" t="s">
        <v>120</v>
      </c>
      <c r="C133" s="52" t="n">
        <v>0</v>
      </c>
      <c r="D133" s="51" t="n">
        <f aca="false">((C$147+D$126+D$127)/(1-$C$134))*C133</f>
        <v>0</v>
      </c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customFormat="false" ht="12.75" hidden="false" customHeight="true" outlineLevel="0" collapsed="false">
      <c r="A134" s="27"/>
      <c r="B134" s="55" t="s">
        <v>121</v>
      </c>
      <c r="C134" s="61" t="n">
        <f aca="false">SUM(C129:C133)</f>
        <v>0</v>
      </c>
      <c r="D134" s="101" t="n">
        <f aca="false">SUM(D133+D130+D129)</f>
        <v>0</v>
      </c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customFormat="false" ht="12.75" hidden="false" customHeight="true" outlineLevel="0" collapsed="false">
      <c r="A135" s="102" t="s">
        <v>51</v>
      </c>
      <c r="B135" s="103"/>
      <c r="C135" s="66" t="n">
        <f aca="false">SUM(C126,C127,C134)</f>
        <v>0</v>
      </c>
      <c r="D135" s="67" t="n">
        <f aca="false">D134+D127+D126</f>
        <v>0</v>
      </c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customFormat="false" ht="12.75" hidden="false" customHeight="true" outlineLevel="0" collapsed="false">
      <c r="A136" s="104"/>
      <c r="B136" s="104"/>
      <c r="C136" s="105"/>
      <c r="D136" s="106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customFormat="false" ht="12.75" hidden="false" customHeight="true" outlineLevel="0" collapsed="false">
      <c r="A137" s="107"/>
      <c r="B137" s="107"/>
      <c r="C137" s="107"/>
      <c r="D137" s="107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customFormat="false" ht="12.75" hidden="false" customHeight="true" outlineLevel="0" collapsed="false">
      <c r="A138" s="94"/>
      <c r="B138" s="94"/>
      <c r="C138" s="22"/>
      <c r="D138" s="22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customFormat="false" ht="12.75" hidden="false" customHeight="true" outlineLevel="0" collapsed="false">
      <c r="A139" s="94"/>
      <c r="B139" s="44" t="s">
        <v>122</v>
      </c>
      <c r="C139" s="22"/>
      <c r="D139" s="22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customFormat="false" ht="12.75" hidden="false" customHeight="true" outlineLevel="0" collapsed="false">
      <c r="A140" s="37"/>
      <c r="B140" s="22"/>
      <c r="C140" s="22"/>
      <c r="D140" s="22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customFormat="false" ht="12.75" hidden="false" customHeight="true" outlineLevel="0" collapsed="false">
      <c r="A141" s="102" t="s">
        <v>123</v>
      </c>
      <c r="B141" s="103"/>
      <c r="C141" s="47" t="s">
        <v>37</v>
      </c>
      <c r="D141" s="22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customFormat="false" ht="12.75" hidden="false" customHeight="true" outlineLevel="0" collapsed="false">
      <c r="A142" s="24" t="s">
        <v>16</v>
      </c>
      <c r="B142" s="25" t="s">
        <v>34</v>
      </c>
      <c r="C142" s="42" t="n">
        <f aca="false">D37</f>
        <v>0</v>
      </c>
      <c r="D142" s="108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customFormat="false" ht="12.75" hidden="false" customHeight="true" outlineLevel="0" collapsed="false">
      <c r="A143" s="27" t="s">
        <v>18</v>
      </c>
      <c r="B143" s="28" t="s">
        <v>47</v>
      </c>
      <c r="C143" s="53" t="n">
        <f aca="false">C79</f>
        <v>0</v>
      </c>
      <c r="D143" s="108"/>
      <c r="E143" s="8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customFormat="false" ht="12.75" hidden="false" customHeight="true" outlineLevel="0" collapsed="false">
      <c r="A144" s="27" t="s">
        <v>21</v>
      </c>
      <c r="B144" s="28" t="s">
        <v>85</v>
      </c>
      <c r="C144" s="53" t="n">
        <f aca="false">D90</f>
        <v>0</v>
      </c>
      <c r="D144" s="108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customFormat="false" ht="12.75" hidden="false" customHeight="true" outlineLevel="0" collapsed="false">
      <c r="A145" s="27" t="s">
        <v>23</v>
      </c>
      <c r="B145" s="28" t="s">
        <v>92</v>
      </c>
      <c r="C145" s="53" t="n">
        <f aca="false">C115</f>
        <v>0</v>
      </c>
      <c r="D145" s="108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customFormat="false" ht="15" hidden="false" customHeight="false" outlineLevel="0" collapsed="false">
      <c r="A146" s="27" t="s">
        <v>42</v>
      </c>
      <c r="B146" s="28" t="s">
        <v>124</v>
      </c>
      <c r="C146" s="53" t="n">
        <f aca="false">C121</f>
        <v>0</v>
      </c>
      <c r="D146" s="109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customFormat="false" ht="15" hidden="false" customHeight="false" outlineLevel="0" collapsed="false">
      <c r="A147" s="110"/>
      <c r="B147" s="111" t="s">
        <v>125</v>
      </c>
      <c r="C147" s="53" t="n">
        <f aca="false">SUM(C142:C146)</f>
        <v>0</v>
      </c>
      <c r="D147" s="109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customFormat="false" ht="12.75" hidden="false" customHeight="true" outlineLevel="0" collapsed="false">
      <c r="A148" s="60" t="s">
        <v>42</v>
      </c>
      <c r="B148" s="55" t="s">
        <v>111</v>
      </c>
      <c r="C148" s="101" t="n">
        <f aca="false">D135</f>
        <v>0</v>
      </c>
      <c r="D148" s="109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customFormat="false" ht="12.75" hidden="false" customHeight="true" outlineLevel="0" collapsed="false">
      <c r="A149" s="102" t="s">
        <v>126</v>
      </c>
      <c r="B149" s="103"/>
      <c r="C149" s="67" t="n">
        <f aca="false">C147+C148</f>
        <v>0</v>
      </c>
      <c r="D149" s="109" t="n">
        <f aca="false">C149*19*12</f>
        <v>0</v>
      </c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customFormat="false" ht="12.75" hidden="false" customHeight="true" outlineLevel="0" collapsed="false">
      <c r="A150" s="102" t="s">
        <v>127</v>
      </c>
      <c r="B150" s="103"/>
      <c r="C150" s="67" t="n">
        <f aca="false">C149*C18</f>
        <v>0</v>
      </c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customFormat="false" ht="12.75" hidden="false" customHeight="true" outlineLevel="0" collapsed="false">
      <c r="A151" s="102" t="s">
        <v>128</v>
      </c>
      <c r="B151" s="103"/>
      <c r="C151" s="67" t="n">
        <f aca="false">C150*C14</f>
        <v>0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customFormat="false" ht="12.75" hidden="false" customHeight="true" outlineLevel="0" collapsed="false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customFormat="false" ht="12.75" hidden="false" customHeight="true" outlineLevel="0" collapsed="false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customFormat="false" ht="12.75" hidden="false" customHeight="true" outlineLevel="0" collapsed="false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customFormat="false" ht="12.75" hidden="false" customHeight="true" outlineLevel="0" collapsed="false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customFormat="false" ht="12.75" hidden="false" customHeight="true" outlineLevel="0" collapsed="false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customFormat="false" ht="12.75" hidden="false" customHeight="true" outlineLevel="0" collapsed="false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customFormat="false" ht="12.75" hidden="false" customHeight="true" outlineLevel="0" collapsed="false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customFormat="false" ht="12.75" hidden="false" customHeight="true" outlineLevel="0" collapsed="false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customFormat="false" ht="12.75" hidden="false" customHeight="true" outlineLevel="0" collapsed="false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customFormat="false" ht="12.75" hidden="false" customHeight="true" outlineLevel="0" collapsed="false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customFormat="false" ht="12.75" hidden="false" customHeight="true" outlineLevel="0" collapsed="false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customFormat="false" ht="12.75" hidden="false" customHeight="true" outlineLevel="0" collapsed="false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customFormat="false" ht="12.75" hidden="false" customHeight="true" outlineLevel="0" collapsed="false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customFormat="false" ht="12.75" hidden="false" customHeight="true" outlineLevel="0" collapsed="false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customFormat="false" ht="12.75" hidden="false" customHeight="true" outlineLevel="0" collapsed="false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customFormat="false" ht="12.75" hidden="false" customHeight="true" outlineLevel="0" collapsed="false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customFormat="false" ht="12.75" hidden="false" customHeight="true" outlineLevel="0" collapsed="false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customFormat="false" ht="12.75" hidden="false" customHeight="true" outlineLevel="0" collapsed="false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customFormat="false" ht="12.75" hidden="false" customHeight="true" outlineLevel="0" collapsed="false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customFormat="false" ht="12.75" hidden="false" customHeight="true" outlineLevel="0" collapsed="false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customFormat="false" ht="12.75" hidden="false" customHeight="true" outlineLevel="0" collapsed="false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customFormat="false" ht="12.75" hidden="false" customHeight="true" outlineLevel="0" collapsed="false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customFormat="false" ht="12.75" hidden="false" customHeight="true" outlineLevel="0" collapsed="false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customFormat="false" ht="12.75" hidden="false" customHeight="true" outlineLevel="0" collapsed="false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customFormat="false" ht="12.75" hidden="false" customHeight="true" outlineLevel="0" collapsed="false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customFormat="false" ht="12.75" hidden="false" customHeight="true" outlineLevel="0" collapsed="false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customFormat="false" ht="12.75" hidden="false" customHeight="true" outlineLevel="0" collapsed="false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customFormat="false" ht="12.75" hidden="false" customHeight="true" outlineLevel="0" collapsed="false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customFormat="false" ht="12.75" hidden="false" customHeight="true" outlineLevel="0" collapsed="false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customFormat="false" ht="12.75" hidden="false" customHeight="true" outlineLevel="0" collapsed="false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customFormat="false" ht="12.75" hidden="false" customHeight="true" outlineLevel="0" collapsed="false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customFormat="false" ht="12.75" hidden="false" customHeight="true" outlineLevel="0" collapsed="false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customFormat="false" ht="12.75" hidden="false" customHeight="true" outlineLevel="0" collapsed="false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customFormat="false" ht="12.75" hidden="false" customHeight="true" outlineLevel="0" collapsed="false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customFormat="false" ht="12.75" hidden="false" customHeight="true" outlineLevel="0" collapsed="false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customFormat="false" ht="12.75" hidden="false" customHeight="true" outlineLevel="0" collapsed="false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customFormat="false" ht="12.75" hidden="false" customHeight="true" outlineLevel="0" collapsed="false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customFormat="false" ht="12.75" hidden="false" customHeight="true" outlineLevel="0" collapsed="false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customFormat="false" ht="12.75" hidden="false" customHeight="true" outlineLevel="0" collapsed="false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customFormat="false" ht="12.75" hidden="false" customHeight="true" outlineLevel="0" collapsed="false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customFormat="false" ht="12.75" hidden="false" customHeight="true" outlineLevel="0" collapsed="false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customFormat="false" ht="12.75" hidden="false" customHeight="true" outlineLevel="0" collapsed="false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customFormat="false" ht="12.75" hidden="false" customHeight="true" outlineLevel="0" collapsed="false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customFormat="false" ht="12.75" hidden="false" customHeight="true" outlineLevel="0" collapsed="false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customFormat="false" ht="12.75" hidden="false" customHeight="true" outlineLevel="0" collapsed="false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customFormat="false" ht="12.75" hidden="false" customHeight="true" outlineLevel="0" collapsed="false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customFormat="false" ht="12.75" hidden="false" customHeight="true" outlineLevel="0" collapsed="false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customFormat="false" ht="12.75" hidden="false" customHeight="true" outlineLevel="0" collapsed="false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customFormat="false" ht="12.75" hidden="false" customHeight="true" outlineLevel="0" collapsed="false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customFormat="false" ht="12.75" hidden="false" customHeight="true" outlineLevel="0" collapsed="false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customFormat="false" ht="12.75" hidden="false" customHeight="true" outlineLevel="0" collapsed="false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customFormat="false" ht="12.75" hidden="false" customHeight="true" outlineLevel="0" collapsed="false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customFormat="false" ht="12.75" hidden="false" customHeight="true" outlineLevel="0" collapsed="false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customFormat="false" ht="12.75" hidden="false" customHeight="true" outlineLevel="0" collapsed="false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customFormat="false" ht="12.75" hidden="false" customHeight="true" outlineLevel="0" collapsed="false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customFormat="false" ht="12.75" hidden="false" customHeight="true" outlineLevel="0" collapsed="false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customFormat="false" ht="12.75" hidden="false" customHeight="true" outlineLevel="0" collapsed="false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customFormat="false" ht="12.75" hidden="false" customHeight="true" outlineLevel="0" collapsed="false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customFormat="false" ht="12.75" hidden="false" customHeight="true" outlineLevel="0" collapsed="false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customFormat="false" ht="12.75" hidden="false" customHeight="true" outlineLevel="0" collapsed="false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customFormat="false" ht="12.75" hidden="false" customHeight="true" outlineLevel="0" collapsed="false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customFormat="false" ht="12.75" hidden="false" customHeight="true" outlineLevel="0" collapsed="false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customFormat="false" ht="12.75" hidden="false" customHeight="true" outlineLevel="0" collapsed="false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customFormat="false" ht="12.75" hidden="false" customHeight="true" outlineLevel="0" collapsed="false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customFormat="false" ht="12.75" hidden="false" customHeight="true" outlineLevel="0" collapsed="false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customFormat="false" ht="12.75" hidden="false" customHeight="true" outlineLevel="0" collapsed="false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customFormat="false" ht="12.75" hidden="false" customHeight="true" outlineLevel="0" collapsed="false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customFormat="false" ht="12.75" hidden="false" customHeight="true" outlineLevel="0" collapsed="false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customFormat="false" ht="12.75" hidden="false" customHeight="true" outlineLevel="0" collapsed="false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customFormat="false" ht="12.75" hidden="false" customHeight="true" outlineLevel="0" collapsed="false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customFormat="false" ht="12.75" hidden="false" customHeight="true" outlineLevel="0" collapsed="false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customFormat="false" ht="12.75" hidden="false" customHeight="true" outlineLevel="0" collapsed="false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customFormat="false" ht="12.75" hidden="false" customHeight="true" outlineLevel="0" collapsed="false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customFormat="false" ht="12.75" hidden="false" customHeight="true" outlineLevel="0" collapsed="false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customFormat="false" ht="12.75" hidden="false" customHeight="true" outlineLevel="0" collapsed="false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customFormat="false" ht="12.75" hidden="false" customHeight="true" outlineLevel="0" collapsed="false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customFormat="false" ht="12.75" hidden="false" customHeight="true" outlineLevel="0" collapsed="false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customFormat="false" ht="12.75" hidden="false" customHeight="true" outlineLevel="0" collapsed="false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customFormat="false" ht="12.75" hidden="false" customHeight="true" outlineLevel="0" collapsed="false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customFormat="false" ht="12.75" hidden="false" customHeight="true" outlineLevel="0" collapsed="false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customFormat="false" ht="12.75" hidden="false" customHeight="true" outlineLevel="0" collapsed="false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customFormat="false" ht="12.75" hidden="false" customHeight="true" outlineLevel="0" collapsed="false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customFormat="false" ht="12.75" hidden="false" customHeight="true" outlineLevel="0" collapsed="false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customFormat="false" ht="12.75" hidden="false" customHeight="true" outlineLevel="0" collapsed="false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customFormat="false" ht="12.75" hidden="false" customHeight="true" outlineLevel="0" collapsed="false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customFormat="false" ht="12.75" hidden="false" customHeight="true" outlineLevel="0" collapsed="false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customFormat="false" ht="12.75" hidden="false" customHeight="true" outlineLevel="0" collapsed="false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customFormat="false" ht="12.75" hidden="false" customHeight="true" outlineLevel="0" collapsed="false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customFormat="false" ht="12.75" hidden="false" customHeight="true" outlineLevel="0" collapsed="false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customFormat="false" ht="12.75" hidden="false" customHeight="true" outlineLevel="0" collapsed="false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customFormat="false" ht="12.75" hidden="false" customHeight="true" outlineLevel="0" collapsed="false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customFormat="false" ht="12.75" hidden="false" customHeight="true" outlineLevel="0" collapsed="false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customFormat="false" ht="12.75" hidden="false" customHeight="true" outlineLevel="0" collapsed="false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customFormat="false" ht="12.75" hidden="false" customHeight="true" outlineLevel="0" collapsed="false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customFormat="false" ht="12.75" hidden="false" customHeight="true" outlineLevel="0" collapsed="false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customFormat="false" ht="12.75" hidden="false" customHeight="true" outlineLevel="0" collapsed="false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customFormat="false" ht="12.75" hidden="false" customHeight="true" outlineLevel="0" collapsed="false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customFormat="false" ht="12.75" hidden="false" customHeight="true" outlineLevel="0" collapsed="false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customFormat="false" ht="12.75" hidden="false" customHeight="true" outlineLevel="0" collapsed="false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customFormat="false" ht="12.75" hidden="false" customHeight="true" outlineLevel="0" collapsed="false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customFormat="false" ht="12.75" hidden="false" customHeight="true" outlineLevel="0" collapsed="false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customFormat="false" ht="12.75" hidden="false" customHeight="true" outlineLevel="0" collapsed="false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customFormat="false" ht="12.75" hidden="false" customHeight="true" outlineLevel="0" collapsed="false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customFormat="false" ht="12.75" hidden="false" customHeight="true" outlineLevel="0" collapsed="false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customFormat="false" ht="12.75" hidden="false" customHeight="true" outlineLevel="0" collapsed="false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customFormat="false" ht="12.75" hidden="false" customHeight="true" outlineLevel="0" collapsed="false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customFormat="false" ht="12.75" hidden="false" customHeight="true" outlineLevel="0" collapsed="false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customFormat="false" ht="12.75" hidden="false" customHeight="true" outlineLevel="0" collapsed="false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customFormat="false" ht="12.75" hidden="false" customHeight="true" outlineLevel="0" collapsed="false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customFormat="false" ht="12.75" hidden="false" customHeight="true" outlineLevel="0" collapsed="false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customFormat="false" ht="12.75" hidden="false" customHeight="true" outlineLevel="0" collapsed="false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customFormat="false" ht="12.75" hidden="false" customHeight="true" outlineLevel="0" collapsed="false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customFormat="false" ht="12.75" hidden="false" customHeight="true" outlineLevel="0" collapsed="false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customFormat="false" ht="12.75" hidden="false" customHeight="true" outlineLevel="0" collapsed="false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customFormat="false" ht="12.75" hidden="false" customHeight="true" outlineLevel="0" collapsed="false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customFormat="false" ht="12.75" hidden="false" customHeight="true" outlineLevel="0" collapsed="false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customFormat="false" ht="12.75" hidden="false" customHeight="true" outlineLevel="0" collapsed="false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customFormat="false" ht="12.75" hidden="false" customHeight="true" outlineLevel="0" collapsed="false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customFormat="false" ht="12.75" hidden="false" customHeight="true" outlineLevel="0" collapsed="false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customFormat="false" ht="12.75" hidden="false" customHeight="true" outlineLevel="0" collapsed="false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customFormat="false" ht="12.75" hidden="false" customHeight="true" outlineLevel="0" collapsed="false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customFormat="false" ht="12.75" hidden="false" customHeight="true" outlineLevel="0" collapsed="false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customFormat="false" ht="12.75" hidden="false" customHeight="true" outlineLevel="0" collapsed="false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customFormat="false" ht="12.75" hidden="false" customHeight="true" outlineLevel="0" collapsed="false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customFormat="false" ht="12.75" hidden="false" customHeight="true" outlineLevel="0" collapsed="false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customFormat="false" ht="12.75" hidden="false" customHeight="true" outlineLevel="0" collapsed="false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customFormat="false" ht="12.75" hidden="false" customHeight="true" outlineLevel="0" collapsed="false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customFormat="false" ht="12.75" hidden="false" customHeight="true" outlineLevel="0" collapsed="false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customFormat="false" ht="12.75" hidden="false" customHeight="true" outlineLevel="0" collapsed="false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customFormat="false" ht="12.75" hidden="false" customHeight="true" outlineLevel="0" collapsed="false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customFormat="false" ht="12.75" hidden="false" customHeight="true" outlineLevel="0" collapsed="false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customFormat="false" ht="12.75" hidden="false" customHeight="true" outlineLevel="0" collapsed="false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customFormat="false" ht="12.75" hidden="false" customHeight="true" outlineLevel="0" collapsed="false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customFormat="false" ht="12.75" hidden="false" customHeight="true" outlineLevel="0" collapsed="false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customFormat="false" ht="12.75" hidden="false" customHeight="true" outlineLevel="0" collapsed="false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customFormat="false" ht="12.75" hidden="false" customHeight="true" outlineLevel="0" collapsed="false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customFormat="false" ht="12.75" hidden="false" customHeight="true" outlineLevel="0" collapsed="false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customFormat="false" ht="12.75" hidden="false" customHeight="true" outlineLevel="0" collapsed="false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customFormat="false" ht="12.75" hidden="false" customHeight="true" outlineLevel="0" collapsed="false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customFormat="false" ht="12.75" hidden="false" customHeight="true" outlineLevel="0" collapsed="false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customFormat="false" ht="12.75" hidden="false" customHeight="true" outlineLevel="0" collapsed="false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customFormat="false" ht="12.75" hidden="false" customHeight="true" outlineLevel="0" collapsed="false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customFormat="false" ht="12.75" hidden="false" customHeight="true" outlineLevel="0" collapsed="false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customFormat="false" ht="12.75" hidden="false" customHeight="true" outlineLevel="0" collapsed="false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customFormat="false" ht="12.75" hidden="false" customHeight="true" outlineLevel="0" collapsed="false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customFormat="false" ht="12.75" hidden="false" customHeight="true" outlineLevel="0" collapsed="false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customFormat="false" ht="12.75" hidden="false" customHeight="true" outlineLevel="0" collapsed="false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customFormat="false" ht="12.75" hidden="false" customHeight="true" outlineLevel="0" collapsed="false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customFormat="false" ht="12.75" hidden="false" customHeight="true" outlineLevel="0" collapsed="false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customFormat="false" ht="12.75" hidden="false" customHeight="true" outlineLevel="0" collapsed="false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customFormat="false" ht="12.75" hidden="false" customHeight="true" outlineLevel="0" collapsed="false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customFormat="false" ht="12.75" hidden="false" customHeight="true" outlineLevel="0" collapsed="false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customFormat="false" ht="12.75" hidden="false" customHeight="true" outlineLevel="0" collapsed="false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customFormat="false" ht="12.75" hidden="false" customHeight="true" outlineLevel="0" collapsed="false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customFormat="false" ht="12.75" hidden="false" customHeight="true" outlineLevel="0" collapsed="false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customFormat="false" ht="12.75" hidden="false" customHeight="true" outlineLevel="0" collapsed="false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customFormat="false" ht="12.75" hidden="false" customHeight="true" outlineLevel="0" collapsed="false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customFormat="false" ht="12.75" hidden="false" customHeight="true" outlineLevel="0" collapsed="false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customFormat="false" ht="12.75" hidden="false" customHeight="true" outlineLevel="0" collapsed="false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customFormat="false" ht="12.75" hidden="false" customHeight="true" outlineLevel="0" collapsed="false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customFormat="false" ht="12.75" hidden="false" customHeight="true" outlineLevel="0" collapsed="false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customFormat="false" ht="12.75" hidden="false" customHeight="true" outlineLevel="0" collapsed="false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customFormat="false" ht="12.75" hidden="false" customHeight="true" outlineLevel="0" collapsed="false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customFormat="false" ht="12.75" hidden="false" customHeight="true" outlineLevel="0" collapsed="false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customFormat="false" ht="12.75" hidden="false" customHeight="true" outlineLevel="0" collapsed="false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customFormat="false" ht="12.75" hidden="false" customHeight="true" outlineLevel="0" collapsed="false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customFormat="false" ht="12.75" hidden="false" customHeight="true" outlineLevel="0" collapsed="false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customFormat="false" ht="12.75" hidden="false" customHeight="true" outlineLevel="0" collapsed="false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customFormat="false" ht="12.75" hidden="false" customHeight="true" outlineLevel="0" collapsed="false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customFormat="false" ht="12.75" hidden="false" customHeight="true" outlineLevel="0" collapsed="false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customFormat="false" ht="12.75" hidden="false" customHeight="true" outlineLevel="0" collapsed="false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customFormat="false" ht="12.75" hidden="false" customHeight="true" outlineLevel="0" collapsed="false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customFormat="false" ht="12.75" hidden="false" customHeight="true" outlineLevel="0" collapsed="false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customFormat="false" ht="12.75" hidden="false" customHeight="true" outlineLevel="0" collapsed="false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customFormat="false" ht="12.75" hidden="false" customHeight="true" outlineLevel="0" collapsed="false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customFormat="false" ht="12.75" hidden="false" customHeight="true" outlineLevel="0" collapsed="false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customFormat="false" ht="12.75" hidden="false" customHeight="true" outlineLevel="0" collapsed="false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customFormat="false" ht="12.75" hidden="false" customHeight="true" outlineLevel="0" collapsed="false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customFormat="false" ht="12.75" hidden="false" customHeight="true" outlineLevel="0" collapsed="false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customFormat="false" ht="12.75" hidden="false" customHeight="true" outlineLevel="0" collapsed="false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customFormat="false" ht="12.75" hidden="false" customHeight="true" outlineLevel="0" collapsed="false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customFormat="false" ht="12.75" hidden="false" customHeight="true" outlineLevel="0" collapsed="false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customFormat="false" ht="12.75" hidden="false" customHeight="true" outlineLevel="0" collapsed="false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customFormat="false" ht="12.75" hidden="false" customHeight="true" outlineLevel="0" collapsed="false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customFormat="false" ht="12.75" hidden="false" customHeight="true" outlineLevel="0" collapsed="false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customFormat="false" ht="12.75" hidden="false" customHeight="true" outlineLevel="0" collapsed="false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customFormat="false" ht="12.75" hidden="false" customHeight="true" outlineLevel="0" collapsed="false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customFormat="false" ht="12.75" hidden="false" customHeight="true" outlineLevel="0" collapsed="false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customFormat="false" ht="12.75" hidden="false" customHeight="true" outlineLevel="0" collapsed="false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customFormat="false" ht="12.75" hidden="false" customHeight="true" outlineLevel="0" collapsed="false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customFormat="false" ht="12.75" hidden="false" customHeight="true" outlineLevel="0" collapsed="false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customFormat="false" ht="12.75" hidden="false" customHeight="true" outlineLevel="0" collapsed="false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customFormat="false" ht="12.75" hidden="false" customHeight="true" outlineLevel="0" collapsed="false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customFormat="false" ht="12.75" hidden="false" customHeight="true" outlineLevel="0" collapsed="false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customFormat="false" ht="12.75" hidden="false" customHeight="true" outlineLevel="0" collapsed="false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customFormat="false" ht="12.75" hidden="false" customHeight="true" outlineLevel="0" collapsed="false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customFormat="false" ht="12.75" hidden="false" customHeight="true" outlineLevel="0" collapsed="false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customFormat="false" ht="12.75" hidden="false" customHeight="true" outlineLevel="0" collapsed="false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customFormat="false" ht="12.75" hidden="false" customHeight="true" outlineLevel="0" collapsed="false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customFormat="false" ht="12.75" hidden="false" customHeight="true" outlineLevel="0" collapsed="false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customFormat="false" ht="12.75" hidden="false" customHeight="true" outlineLevel="0" collapsed="false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customFormat="false" ht="12.75" hidden="false" customHeight="true" outlineLevel="0" collapsed="false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customFormat="false" ht="12.75" hidden="false" customHeight="true" outlineLevel="0" collapsed="false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customFormat="false" ht="12.75" hidden="false" customHeight="true" outlineLevel="0" collapsed="false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customFormat="false" ht="12.75" hidden="false" customHeight="true" outlineLevel="0" collapsed="false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customFormat="false" ht="12.75" hidden="false" customHeight="true" outlineLevel="0" collapsed="false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customFormat="false" ht="12.75" hidden="false" customHeight="true" outlineLevel="0" collapsed="false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customFormat="false" ht="12.75" hidden="false" customHeight="true" outlineLevel="0" collapsed="false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customFormat="false" ht="12.75" hidden="false" customHeight="true" outlineLevel="0" collapsed="false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customFormat="false" ht="12.75" hidden="false" customHeight="true" outlineLevel="0" collapsed="false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customFormat="false" ht="12.75" hidden="false" customHeight="true" outlineLevel="0" collapsed="false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customFormat="false" ht="12.75" hidden="false" customHeight="true" outlineLevel="0" collapsed="false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customFormat="false" ht="12.75" hidden="false" customHeight="true" outlineLevel="0" collapsed="false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customFormat="false" ht="12.75" hidden="false" customHeight="true" outlineLevel="0" collapsed="false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customFormat="false" ht="12.75" hidden="false" customHeight="true" outlineLevel="0" collapsed="false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customFormat="false" ht="12.75" hidden="false" customHeight="true" outlineLevel="0" collapsed="false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customFormat="false" ht="12.75" hidden="false" customHeight="true" outlineLevel="0" collapsed="false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customFormat="false" ht="12.75" hidden="false" customHeight="true" outlineLevel="0" collapsed="false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customFormat="false" ht="12.75" hidden="false" customHeight="true" outlineLevel="0" collapsed="false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customFormat="false" ht="12.75" hidden="false" customHeight="true" outlineLevel="0" collapsed="false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customFormat="false" ht="12.75" hidden="false" customHeight="true" outlineLevel="0" collapsed="false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customFormat="false" ht="12.75" hidden="false" customHeight="true" outlineLevel="0" collapsed="false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customFormat="false" ht="12.75" hidden="false" customHeight="true" outlineLevel="0" collapsed="false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customFormat="false" ht="12.75" hidden="false" customHeight="true" outlineLevel="0" collapsed="false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customFormat="false" ht="12.75" hidden="false" customHeight="true" outlineLevel="0" collapsed="false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customFormat="false" ht="12.75" hidden="false" customHeight="true" outlineLevel="0" collapsed="false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customFormat="false" ht="12.75" hidden="false" customHeight="true" outlineLevel="0" collapsed="false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customFormat="false" ht="12.75" hidden="false" customHeight="true" outlineLevel="0" collapsed="false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customFormat="false" ht="12.75" hidden="false" customHeight="true" outlineLevel="0" collapsed="false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customFormat="false" ht="12.75" hidden="false" customHeight="true" outlineLevel="0" collapsed="false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customFormat="false" ht="12.75" hidden="false" customHeight="true" outlineLevel="0" collapsed="false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customFormat="false" ht="12.75" hidden="false" customHeight="true" outlineLevel="0" collapsed="false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customFormat="false" ht="12.75" hidden="false" customHeight="true" outlineLevel="0" collapsed="false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customFormat="false" ht="12.75" hidden="false" customHeight="true" outlineLevel="0" collapsed="false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customFormat="false" ht="12.75" hidden="false" customHeight="true" outlineLevel="0" collapsed="false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customFormat="false" ht="12.75" hidden="false" customHeight="true" outlineLevel="0" collapsed="false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customFormat="false" ht="12.75" hidden="false" customHeight="true" outlineLevel="0" collapsed="false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customFormat="false" ht="12.75" hidden="false" customHeight="true" outlineLevel="0" collapsed="false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customFormat="false" ht="12.75" hidden="false" customHeight="true" outlineLevel="0" collapsed="false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customFormat="false" ht="12.75" hidden="false" customHeight="true" outlineLevel="0" collapsed="false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customFormat="false" ht="12.75" hidden="false" customHeight="true" outlineLevel="0" collapsed="false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customFormat="false" ht="12.75" hidden="false" customHeight="true" outlineLevel="0" collapsed="false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customFormat="false" ht="12.75" hidden="false" customHeight="true" outlineLevel="0" collapsed="false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customFormat="false" ht="12.75" hidden="false" customHeight="true" outlineLevel="0" collapsed="false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customFormat="false" ht="12.75" hidden="false" customHeight="true" outlineLevel="0" collapsed="false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customFormat="false" ht="12.75" hidden="false" customHeight="true" outlineLevel="0" collapsed="false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customFormat="false" ht="12.75" hidden="false" customHeight="true" outlineLevel="0" collapsed="false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customFormat="false" ht="12.75" hidden="false" customHeight="true" outlineLevel="0" collapsed="false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customFormat="false" ht="12.75" hidden="false" customHeight="true" outlineLevel="0" collapsed="false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customFormat="false" ht="12.75" hidden="false" customHeight="true" outlineLevel="0" collapsed="false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customFormat="false" ht="12.75" hidden="false" customHeight="true" outlineLevel="0" collapsed="false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customFormat="false" ht="12.75" hidden="false" customHeight="true" outlineLevel="0" collapsed="false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customFormat="false" ht="12.75" hidden="false" customHeight="true" outlineLevel="0" collapsed="false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customFormat="false" ht="12.75" hidden="false" customHeight="true" outlineLevel="0" collapsed="false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customFormat="false" ht="12.75" hidden="false" customHeight="true" outlineLevel="0" collapsed="false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customFormat="false" ht="12.75" hidden="false" customHeight="true" outlineLevel="0" collapsed="false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customFormat="false" ht="12.75" hidden="false" customHeight="true" outlineLevel="0" collapsed="false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customFormat="false" ht="12.75" hidden="false" customHeight="true" outlineLevel="0" collapsed="false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customFormat="false" ht="12.75" hidden="false" customHeight="true" outlineLevel="0" collapsed="false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customFormat="false" ht="12.75" hidden="false" customHeight="true" outlineLevel="0" collapsed="false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customFormat="false" ht="12.75" hidden="false" customHeight="true" outlineLevel="0" collapsed="false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customFormat="false" ht="12.75" hidden="false" customHeight="true" outlineLevel="0" collapsed="false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customFormat="false" ht="12.75" hidden="false" customHeight="true" outlineLevel="0" collapsed="false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customFormat="false" ht="12.75" hidden="false" customHeight="true" outlineLevel="0" collapsed="false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customFormat="false" ht="12.75" hidden="false" customHeight="true" outlineLevel="0" collapsed="false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customFormat="false" ht="12.75" hidden="false" customHeight="true" outlineLevel="0" collapsed="false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customFormat="false" ht="12.75" hidden="false" customHeight="true" outlineLevel="0" collapsed="false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customFormat="false" ht="12.75" hidden="false" customHeight="true" outlineLevel="0" collapsed="false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customFormat="false" ht="12.75" hidden="false" customHeight="true" outlineLevel="0" collapsed="false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customFormat="false" ht="12.75" hidden="false" customHeight="true" outlineLevel="0" collapsed="false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customFormat="false" ht="12.75" hidden="false" customHeight="true" outlineLevel="0" collapsed="false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customFormat="false" ht="12.75" hidden="false" customHeight="true" outlineLevel="0" collapsed="false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customFormat="false" ht="12.75" hidden="false" customHeight="true" outlineLevel="0" collapsed="false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customFormat="false" ht="12.75" hidden="false" customHeight="true" outlineLevel="0" collapsed="false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customFormat="false" ht="12.75" hidden="false" customHeight="true" outlineLevel="0" collapsed="false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customFormat="false" ht="12.75" hidden="false" customHeight="true" outlineLevel="0" collapsed="false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customFormat="false" ht="12.75" hidden="false" customHeight="true" outlineLevel="0" collapsed="false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customFormat="false" ht="12.75" hidden="false" customHeight="true" outlineLevel="0" collapsed="false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customFormat="false" ht="12.75" hidden="false" customHeight="true" outlineLevel="0" collapsed="false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customFormat="false" ht="12.75" hidden="false" customHeight="true" outlineLevel="0" collapsed="false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customFormat="false" ht="12.75" hidden="false" customHeight="true" outlineLevel="0" collapsed="false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customFormat="false" ht="12.75" hidden="false" customHeight="true" outlineLevel="0" collapsed="false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customFormat="false" ht="12.75" hidden="false" customHeight="true" outlineLevel="0" collapsed="false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customFormat="false" ht="12.75" hidden="false" customHeight="true" outlineLevel="0" collapsed="false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customFormat="false" ht="12.75" hidden="false" customHeight="true" outlineLevel="0" collapsed="false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customFormat="false" ht="12.75" hidden="false" customHeight="true" outlineLevel="0" collapsed="false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customFormat="false" ht="12.75" hidden="false" customHeight="true" outlineLevel="0" collapsed="false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customFormat="false" ht="12.75" hidden="false" customHeight="true" outlineLevel="0" collapsed="false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customFormat="false" ht="12.75" hidden="false" customHeight="true" outlineLevel="0" collapsed="false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customFormat="false" ht="12.75" hidden="false" customHeight="true" outlineLevel="0" collapsed="false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customFormat="false" ht="12.75" hidden="false" customHeight="true" outlineLevel="0" collapsed="false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customFormat="false" ht="12.75" hidden="false" customHeight="true" outlineLevel="0" collapsed="false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customFormat="false" ht="12.75" hidden="false" customHeight="true" outlineLevel="0" collapsed="false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customFormat="false" ht="12.75" hidden="false" customHeight="true" outlineLevel="0" collapsed="false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customFormat="false" ht="12.75" hidden="false" customHeight="true" outlineLevel="0" collapsed="false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customFormat="false" ht="12.75" hidden="false" customHeight="true" outlineLevel="0" collapsed="false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customFormat="false" ht="12.75" hidden="false" customHeight="true" outlineLevel="0" collapsed="false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customFormat="false" ht="12.75" hidden="false" customHeight="true" outlineLevel="0" collapsed="false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customFormat="false" ht="12.75" hidden="false" customHeight="true" outlineLevel="0" collapsed="false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customFormat="false" ht="12.75" hidden="false" customHeight="true" outlineLevel="0" collapsed="false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customFormat="false" ht="12.75" hidden="false" customHeight="true" outlineLevel="0" collapsed="false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customFormat="false" ht="12.75" hidden="false" customHeight="true" outlineLevel="0" collapsed="false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customFormat="false" ht="12.75" hidden="false" customHeight="true" outlineLevel="0" collapsed="false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customFormat="false" ht="12.75" hidden="false" customHeight="true" outlineLevel="0" collapsed="false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customFormat="false" ht="12.75" hidden="false" customHeight="true" outlineLevel="0" collapsed="false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customFormat="false" ht="12.75" hidden="false" customHeight="true" outlineLevel="0" collapsed="false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customFormat="false" ht="12.75" hidden="false" customHeight="true" outlineLevel="0" collapsed="false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customFormat="false" ht="12.75" hidden="false" customHeight="true" outlineLevel="0" collapsed="false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customFormat="false" ht="12.75" hidden="false" customHeight="true" outlineLevel="0" collapsed="false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customFormat="false" ht="12.75" hidden="false" customHeight="true" outlineLevel="0" collapsed="false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customFormat="false" ht="12.75" hidden="false" customHeight="true" outlineLevel="0" collapsed="false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customFormat="false" ht="12.75" hidden="false" customHeight="true" outlineLevel="0" collapsed="false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customFormat="false" ht="12.75" hidden="false" customHeight="true" outlineLevel="0" collapsed="false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customFormat="false" ht="12.75" hidden="false" customHeight="true" outlineLevel="0" collapsed="false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customFormat="false" ht="12.75" hidden="false" customHeight="true" outlineLevel="0" collapsed="false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customFormat="false" ht="12.75" hidden="false" customHeight="true" outlineLevel="0" collapsed="false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customFormat="false" ht="12.75" hidden="false" customHeight="true" outlineLevel="0" collapsed="false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customFormat="false" ht="12.75" hidden="false" customHeight="true" outlineLevel="0" collapsed="false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customFormat="false" ht="12.75" hidden="false" customHeight="true" outlineLevel="0" collapsed="false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customFormat="false" ht="12.75" hidden="false" customHeight="true" outlineLevel="0" collapsed="false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customFormat="false" ht="12.75" hidden="false" customHeight="true" outlineLevel="0" collapsed="false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customFormat="false" ht="12.75" hidden="false" customHeight="true" outlineLevel="0" collapsed="false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customFormat="false" ht="12.75" hidden="false" customHeight="true" outlineLevel="0" collapsed="false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customFormat="false" ht="12.75" hidden="false" customHeight="true" outlineLevel="0" collapsed="false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customFormat="false" ht="12.75" hidden="false" customHeight="true" outlineLevel="0" collapsed="false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customFormat="false" ht="12.75" hidden="false" customHeight="true" outlineLevel="0" collapsed="false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customFormat="false" ht="12.75" hidden="false" customHeight="true" outlineLevel="0" collapsed="false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customFormat="false" ht="12.75" hidden="false" customHeight="true" outlineLevel="0" collapsed="false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customFormat="false" ht="12.75" hidden="false" customHeight="true" outlineLevel="0" collapsed="false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customFormat="false" ht="12.75" hidden="false" customHeight="true" outlineLevel="0" collapsed="false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customFormat="false" ht="12.75" hidden="false" customHeight="true" outlineLevel="0" collapsed="false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customFormat="false" ht="12.75" hidden="false" customHeight="true" outlineLevel="0" collapsed="false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customFormat="false" ht="12.75" hidden="false" customHeight="true" outlineLevel="0" collapsed="false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customFormat="false" ht="12.75" hidden="false" customHeight="true" outlineLevel="0" collapsed="false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customFormat="false" ht="12.75" hidden="false" customHeight="true" outlineLevel="0" collapsed="false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customFormat="false" ht="12.75" hidden="false" customHeight="true" outlineLevel="0" collapsed="false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customFormat="false" ht="12.75" hidden="false" customHeight="true" outlineLevel="0" collapsed="false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customFormat="false" ht="12.75" hidden="false" customHeight="true" outlineLevel="0" collapsed="false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customFormat="false" ht="12.75" hidden="false" customHeight="true" outlineLevel="0" collapsed="false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customFormat="false" ht="12.75" hidden="false" customHeight="true" outlineLevel="0" collapsed="false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customFormat="false" ht="12.75" hidden="false" customHeight="true" outlineLevel="0" collapsed="false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customFormat="false" ht="12.75" hidden="false" customHeight="true" outlineLevel="0" collapsed="false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customFormat="false" ht="12.75" hidden="false" customHeight="true" outlineLevel="0" collapsed="false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customFormat="false" ht="12.75" hidden="false" customHeight="true" outlineLevel="0" collapsed="false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customFormat="false" ht="12.75" hidden="false" customHeight="true" outlineLevel="0" collapsed="false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customFormat="false" ht="12.75" hidden="false" customHeight="true" outlineLevel="0" collapsed="false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customFormat="false" ht="12.75" hidden="false" customHeight="true" outlineLevel="0" collapsed="false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customFormat="false" ht="12.75" hidden="false" customHeight="true" outlineLevel="0" collapsed="false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customFormat="false" ht="12.75" hidden="false" customHeight="true" outlineLevel="0" collapsed="false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customFormat="false" ht="12.75" hidden="false" customHeight="true" outlineLevel="0" collapsed="false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customFormat="false" ht="12.75" hidden="false" customHeight="true" outlineLevel="0" collapsed="false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customFormat="false" ht="12.75" hidden="false" customHeight="true" outlineLevel="0" collapsed="false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customFormat="false" ht="12.75" hidden="false" customHeight="true" outlineLevel="0" collapsed="false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customFormat="false" ht="12.75" hidden="false" customHeight="true" outlineLevel="0" collapsed="false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customFormat="false" ht="12.75" hidden="false" customHeight="true" outlineLevel="0" collapsed="false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customFormat="false" ht="12.75" hidden="false" customHeight="true" outlineLevel="0" collapsed="false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customFormat="false" ht="12.75" hidden="false" customHeight="true" outlineLevel="0" collapsed="false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customFormat="false" ht="12.75" hidden="false" customHeight="true" outlineLevel="0" collapsed="false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customFormat="false" ht="12.75" hidden="false" customHeight="true" outlineLevel="0" collapsed="false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customFormat="false" ht="12.75" hidden="false" customHeight="true" outlineLevel="0" collapsed="false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customFormat="false" ht="12.75" hidden="false" customHeight="true" outlineLevel="0" collapsed="false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customFormat="false" ht="12.75" hidden="false" customHeight="true" outlineLevel="0" collapsed="false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customFormat="false" ht="12.75" hidden="false" customHeight="true" outlineLevel="0" collapsed="false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customFormat="false" ht="12.75" hidden="false" customHeight="true" outlineLevel="0" collapsed="false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customFormat="false" ht="12.75" hidden="false" customHeight="true" outlineLevel="0" collapsed="false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customFormat="false" ht="12.75" hidden="false" customHeight="true" outlineLevel="0" collapsed="false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customFormat="false" ht="12.75" hidden="false" customHeight="true" outlineLevel="0" collapsed="false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customFormat="false" ht="12.75" hidden="false" customHeight="true" outlineLevel="0" collapsed="false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customFormat="false" ht="12.75" hidden="false" customHeight="true" outlineLevel="0" collapsed="false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customFormat="false" ht="12.75" hidden="false" customHeight="true" outlineLevel="0" collapsed="false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customFormat="false" ht="12.75" hidden="false" customHeight="true" outlineLevel="0" collapsed="false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customFormat="false" ht="12.75" hidden="false" customHeight="true" outlineLevel="0" collapsed="false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customFormat="false" ht="12.75" hidden="false" customHeight="true" outlineLevel="0" collapsed="false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customFormat="false" ht="12.75" hidden="false" customHeight="true" outlineLevel="0" collapsed="false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customFormat="false" ht="12.75" hidden="false" customHeight="true" outlineLevel="0" collapsed="false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customFormat="false" ht="12.75" hidden="false" customHeight="true" outlineLevel="0" collapsed="false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customFormat="false" ht="12.75" hidden="false" customHeight="true" outlineLevel="0" collapsed="false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customFormat="false" ht="12.75" hidden="false" customHeight="true" outlineLevel="0" collapsed="false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customFormat="false" ht="12.75" hidden="false" customHeight="true" outlineLevel="0" collapsed="false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customFormat="false" ht="12.75" hidden="false" customHeight="true" outlineLevel="0" collapsed="false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customFormat="false" ht="12.75" hidden="false" customHeight="true" outlineLevel="0" collapsed="false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customFormat="false" ht="12.75" hidden="false" customHeight="true" outlineLevel="0" collapsed="false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customFormat="false" ht="12.75" hidden="false" customHeight="true" outlineLevel="0" collapsed="false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customFormat="false" ht="12.75" hidden="false" customHeight="true" outlineLevel="0" collapsed="false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customFormat="false" ht="12.75" hidden="false" customHeight="true" outlineLevel="0" collapsed="false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customFormat="false" ht="12.75" hidden="false" customHeight="true" outlineLevel="0" collapsed="false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customFormat="false" ht="12.75" hidden="false" customHeight="true" outlineLevel="0" collapsed="false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customFormat="false" ht="12.75" hidden="false" customHeight="true" outlineLevel="0" collapsed="false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customFormat="false" ht="12.75" hidden="false" customHeight="true" outlineLevel="0" collapsed="false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customFormat="false" ht="12.75" hidden="false" customHeight="true" outlineLevel="0" collapsed="false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customFormat="false" ht="12.75" hidden="false" customHeight="true" outlineLevel="0" collapsed="false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customFormat="false" ht="12.75" hidden="false" customHeight="true" outlineLevel="0" collapsed="false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customFormat="false" ht="12.75" hidden="false" customHeight="true" outlineLevel="0" collapsed="false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customFormat="false" ht="12.75" hidden="false" customHeight="true" outlineLevel="0" collapsed="false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customFormat="false" ht="12.75" hidden="false" customHeight="true" outlineLevel="0" collapsed="false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customFormat="false" ht="12.75" hidden="false" customHeight="true" outlineLevel="0" collapsed="false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customFormat="false" ht="12.75" hidden="false" customHeight="true" outlineLevel="0" collapsed="false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customFormat="false" ht="12.75" hidden="false" customHeight="true" outlineLevel="0" collapsed="false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customFormat="false" ht="12.75" hidden="false" customHeight="true" outlineLevel="0" collapsed="false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customFormat="false" ht="12.75" hidden="false" customHeight="true" outlineLevel="0" collapsed="false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customFormat="false" ht="12.75" hidden="false" customHeight="true" outlineLevel="0" collapsed="false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customFormat="false" ht="12.75" hidden="false" customHeight="true" outlineLevel="0" collapsed="false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customFormat="false" ht="12.75" hidden="false" customHeight="true" outlineLevel="0" collapsed="false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customFormat="false" ht="12.75" hidden="false" customHeight="true" outlineLevel="0" collapsed="false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customFormat="false" ht="12.75" hidden="false" customHeight="true" outlineLevel="0" collapsed="false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customFormat="false" ht="12.75" hidden="false" customHeight="true" outlineLevel="0" collapsed="false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customFormat="false" ht="12.75" hidden="false" customHeight="true" outlineLevel="0" collapsed="false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customFormat="false" ht="12.75" hidden="false" customHeight="true" outlineLevel="0" collapsed="false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customFormat="false" ht="12.75" hidden="false" customHeight="true" outlineLevel="0" collapsed="false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customFormat="false" ht="12.75" hidden="false" customHeight="true" outlineLevel="0" collapsed="false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customFormat="false" ht="12.75" hidden="false" customHeight="true" outlineLevel="0" collapsed="false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customFormat="false" ht="12.75" hidden="false" customHeight="true" outlineLevel="0" collapsed="false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customFormat="false" ht="12.75" hidden="false" customHeight="true" outlineLevel="0" collapsed="false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customFormat="false" ht="12.75" hidden="false" customHeight="true" outlineLevel="0" collapsed="false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customFormat="false" ht="12.75" hidden="false" customHeight="true" outlineLevel="0" collapsed="false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customFormat="false" ht="12.75" hidden="false" customHeight="true" outlineLevel="0" collapsed="false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customFormat="false" ht="12.75" hidden="false" customHeight="true" outlineLevel="0" collapsed="false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customFormat="false" ht="12.75" hidden="false" customHeight="true" outlineLevel="0" collapsed="false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customFormat="false" ht="12.75" hidden="false" customHeight="true" outlineLevel="0" collapsed="false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customFormat="false" ht="12.75" hidden="false" customHeight="true" outlineLevel="0" collapsed="false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customFormat="false" ht="12.75" hidden="false" customHeight="true" outlineLevel="0" collapsed="false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customFormat="false" ht="12.75" hidden="false" customHeight="true" outlineLevel="0" collapsed="false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customFormat="false" ht="12.75" hidden="false" customHeight="true" outlineLevel="0" collapsed="false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customFormat="false" ht="12.75" hidden="false" customHeight="true" outlineLevel="0" collapsed="false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customFormat="false" ht="12.75" hidden="false" customHeight="true" outlineLevel="0" collapsed="false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customFormat="false" ht="12.75" hidden="false" customHeight="true" outlineLevel="0" collapsed="false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customFormat="false" ht="12.75" hidden="false" customHeight="true" outlineLevel="0" collapsed="false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customFormat="false" ht="12.75" hidden="false" customHeight="true" outlineLevel="0" collapsed="false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customFormat="false" ht="12.75" hidden="false" customHeight="true" outlineLevel="0" collapsed="false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customFormat="false" ht="12.75" hidden="false" customHeight="true" outlineLevel="0" collapsed="false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customFormat="false" ht="12.75" hidden="false" customHeight="true" outlineLevel="0" collapsed="false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customFormat="false" ht="12.75" hidden="false" customHeight="true" outlineLevel="0" collapsed="false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customFormat="false" ht="12.75" hidden="false" customHeight="true" outlineLevel="0" collapsed="false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customFormat="false" ht="12.75" hidden="false" customHeight="true" outlineLevel="0" collapsed="false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customFormat="false" ht="12.75" hidden="false" customHeight="true" outlineLevel="0" collapsed="false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customFormat="false" ht="12.75" hidden="false" customHeight="true" outlineLevel="0" collapsed="false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customFormat="false" ht="12.75" hidden="false" customHeight="true" outlineLevel="0" collapsed="false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customFormat="false" ht="12.75" hidden="false" customHeight="true" outlineLevel="0" collapsed="false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customFormat="false" ht="12.75" hidden="false" customHeight="true" outlineLevel="0" collapsed="false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customFormat="false" ht="12.75" hidden="false" customHeight="true" outlineLevel="0" collapsed="false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customFormat="false" ht="12.75" hidden="false" customHeight="true" outlineLevel="0" collapsed="false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customFormat="false" ht="12.75" hidden="false" customHeight="true" outlineLevel="0" collapsed="false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customFormat="false" ht="12.75" hidden="false" customHeight="true" outlineLevel="0" collapsed="false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customFormat="false" ht="12.75" hidden="false" customHeight="true" outlineLevel="0" collapsed="false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customFormat="false" ht="12.75" hidden="false" customHeight="true" outlineLevel="0" collapsed="false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customFormat="false" ht="12.75" hidden="false" customHeight="true" outlineLevel="0" collapsed="false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customFormat="false" ht="12.75" hidden="false" customHeight="true" outlineLevel="0" collapsed="false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customFormat="false" ht="12.75" hidden="false" customHeight="true" outlineLevel="0" collapsed="false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customFormat="false" ht="12.75" hidden="false" customHeight="true" outlineLevel="0" collapsed="false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customFormat="false" ht="12.75" hidden="false" customHeight="true" outlineLevel="0" collapsed="false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customFormat="false" ht="12.75" hidden="false" customHeight="true" outlineLevel="0" collapsed="false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customFormat="false" ht="12.75" hidden="false" customHeight="true" outlineLevel="0" collapsed="false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customFormat="false" ht="12.75" hidden="false" customHeight="true" outlineLevel="0" collapsed="false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customFormat="false" ht="12.75" hidden="false" customHeight="true" outlineLevel="0" collapsed="false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customFormat="false" ht="12.75" hidden="false" customHeight="true" outlineLevel="0" collapsed="false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customFormat="false" ht="12.75" hidden="false" customHeight="true" outlineLevel="0" collapsed="false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customFormat="false" ht="12.75" hidden="false" customHeight="true" outlineLevel="0" collapsed="false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customFormat="false" ht="12.75" hidden="false" customHeight="true" outlineLevel="0" collapsed="false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customFormat="false" ht="12.75" hidden="false" customHeight="true" outlineLevel="0" collapsed="false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customFormat="false" ht="12.75" hidden="false" customHeight="true" outlineLevel="0" collapsed="false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customFormat="false" ht="12.75" hidden="false" customHeight="true" outlineLevel="0" collapsed="false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customFormat="false" ht="12.75" hidden="false" customHeight="true" outlineLevel="0" collapsed="false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customFormat="false" ht="12.75" hidden="false" customHeight="true" outlineLevel="0" collapsed="false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customFormat="false" ht="12.75" hidden="false" customHeight="true" outlineLevel="0" collapsed="false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customFormat="false" ht="12.75" hidden="false" customHeight="true" outlineLevel="0" collapsed="false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customFormat="false" ht="12.75" hidden="false" customHeight="true" outlineLevel="0" collapsed="false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customFormat="false" ht="12.75" hidden="false" customHeight="true" outlineLevel="0" collapsed="false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customFormat="false" ht="12.75" hidden="false" customHeight="true" outlineLevel="0" collapsed="false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customFormat="false" ht="12.75" hidden="false" customHeight="true" outlineLevel="0" collapsed="false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customFormat="false" ht="12.75" hidden="false" customHeight="true" outlineLevel="0" collapsed="false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customFormat="false" ht="12.75" hidden="false" customHeight="true" outlineLevel="0" collapsed="false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customFormat="false" ht="12.75" hidden="false" customHeight="true" outlineLevel="0" collapsed="false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customFormat="false" ht="12.75" hidden="false" customHeight="true" outlineLevel="0" collapsed="false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customFormat="false" ht="12.75" hidden="false" customHeight="true" outlineLevel="0" collapsed="false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customFormat="false" ht="12.75" hidden="false" customHeight="true" outlineLevel="0" collapsed="false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customFormat="false" ht="12.75" hidden="false" customHeight="true" outlineLevel="0" collapsed="false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customFormat="false" ht="12.75" hidden="false" customHeight="true" outlineLevel="0" collapsed="false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customFormat="false" ht="12.75" hidden="false" customHeight="true" outlineLevel="0" collapsed="false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customFormat="false" ht="12.75" hidden="false" customHeight="true" outlineLevel="0" collapsed="false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customFormat="false" ht="12.75" hidden="false" customHeight="true" outlineLevel="0" collapsed="false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customFormat="false" ht="12.75" hidden="false" customHeight="true" outlineLevel="0" collapsed="false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customFormat="false" ht="12.75" hidden="false" customHeight="true" outlineLevel="0" collapsed="false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customFormat="false" ht="12.75" hidden="false" customHeight="true" outlineLevel="0" collapsed="false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customFormat="false" ht="12.75" hidden="false" customHeight="true" outlineLevel="0" collapsed="false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customFormat="false" ht="12.75" hidden="false" customHeight="true" outlineLevel="0" collapsed="false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customFormat="false" ht="12.75" hidden="false" customHeight="true" outlineLevel="0" collapsed="false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customFormat="false" ht="12.75" hidden="false" customHeight="true" outlineLevel="0" collapsed="false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customFormat="false" ht="12.75" hidden="false" customHeight="true" outlineLevel="0" collapsed="false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customFormat="false" ht="12.75" hidden="false" customHeight="true" outlineLevel="0" collapsed="false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customFormat="false" ht="12.75" hidden="false" customHeight="true" outlineLevel="0" collapsed="false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customFormat="false" ht="12.75" hidden="false" customHeight="true" outlineLevel="0" collapsed="false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customFormat="false" ht="12.75" hidden="false" customHeight="true" outlineLevel="0" collapsed="false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customFormat="false" ht="12.75" hidden="false" customHeight="true" outlineLevel="0" collapsed="false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customFormat="false" ht="12.75" hidden="false" customHeight="true" outlineLevel="0" collapsed="false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customFormat="false" ht="12.75" hidden="false" customHeight="true" outlineLevel="0" collapsed="false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customFormat="false" ht="12.75" hidden="false" customHeight="true" outlineLevel="0" collapsed="false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customFormat="false" ht="12.75" hidden="false" customHeight="true" outlineLevel="0" collapsed="false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customFormat="false" ht="12.75" hidden="false" customHeight="true" outlineLevel="0" collapsed="false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customFormat="false" ht="12.75" hidden="false" customHeight="true" outlineLevel="0" collapsed="false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customFormat="false" ht="12.75" hidden="false" customHeight="true" outlineLevel="0" collapsed="false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customFormat="false" ht="12.75" hidden="false" customHeight="true" outlineLevel="0" collapsed="false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customFormat="false" ht="12.75" hidden="false" customHeight="true" outlineLevel="0" collapsed="false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customFormat="false" ht="12.75" hidden="false" customHeight="true" outlineLevel="0" collapsed="false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customFormat="false" ht="12.75" hidden="false" customHeight="true" outlineLevel="0" collapsed="false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customFormat="false" ht="12.75" hidden="false" customHeight="true" outlineLevel="0" collapsed="false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customFormat="false" ht="12.75" hidden="false" customHeight="true" outlineLevel="0" collapsed="false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customFormat="false" ht="12.75" hidden="false" customHeight="true" outlineLevel="0" collapsed="false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customFormat="false" ht="12.75" hidden="false" customHeight="true" outlineLevel="0" collapsed="false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customFormat="false" ht="12.75" hidden="false" customHeight="true" outlineLevel="0" collapsed="false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customFormat="false" ht="12.75" hidden="false" customHeight="true" outlineLevel="0" collapsed="false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customFormat="false" ht="12.75" hidden="false" customHeight="true" outlineLevel="0" collapsed="false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customFormat="false" ht="12.75" hidden="false" customHeight="true" outlineLevel="0" collapsed="false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customFormat="false" ht="12.75" hidden="false" customHeight="true" outlineLevel="0" collapsed="false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customFormat="false" ht="12.75" hidden="false" customHeight="true" outlineLevel="0" collapsed="false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customFormat="false" ht="12.75" hidden="false" customHeight="true" outlineLevel="0" collapsed="false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customFormat="false" ht="12.75" hidden="false" customHeight="true" outlineLevel="0" collapsed="false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customFormat="false" ht="12.75" hidden="false" customHeight="true" outlineLevel="0" collapsed="false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customFormat="false" ht="12.75" hidden="false" customHeight="true" outlineLevel="0" collapsed="false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customFormat="false" ht="12.75" hidden="false" customHeight="true" outlineLevel="0" collapsed="false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customFormat="false" ht="12.75" hidden="false" customHeight="true" outlineLevel="0" collapsed="false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customFormat="false" ht="12.75" hidden="false" customHeight="true" outlineLevel="0" collapsed="false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customFormat="false" ht="12.75" hidden="false" customHeight="true" outlineLevel="0" collapsed="false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customFormat="false" ht="12.75" hidden="false" customHeight="true" outlineLevel="0" collapsed="false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customFormat="false" ht="12.75" hidden="false" customHeight="true" outlineLevel="0" collapsed="false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customFormat="false" ht="12.75" hidden="false" customHeight="true" outlineLevel="0" collapsed="false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customFormat="false" ht="12.75" hidden="false" customHeight="true" outlineLevel="0" collapsed="false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customFormat="false" ht="12.75" hidden="false" customHeight="true" outlineLevel="0" collapsed="false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customFormat="false" ht="12.75" hidden="false" customHeight="true" outlineLevel="0" collapsed="false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customFormat="false" ht="12.75" hidden="false" customHeight="true" outlineLevel="0" collapsed="false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customFormat="false" ht="12.75" hidden="false" customHeight="true" outlineLevel="0" collapsed="false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customFormat="false" ht="12.75" hidden="false" customHeight="true" outlineLevel="0" collapsed="false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customFormat="false" ht="12.75" hidden="false" customHeight="true" outlineLevel="0" collapsed="false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customFormat="false" ht="12.75" hidden="false" customHeight="true" outlineLevel="0" collapsed="false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customFormat="false" ht="12.75" hidden="false" customHeight="true" outlineLevel="0" collapsed="false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customFormat="false" ht="12.75" hidden="false" customHeight="true" outlineLevel="0" collapsed="false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customFormat="false" ht="12.75" hidden="false" customHeight="true" outlineLevel="0" collapsed="false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customFormat="false" ht="12.75" hidden="false" customHeight="true" outlineLevel="0" collapsed="false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customFormat="false" ht="12.75" hidden="false" customHeight="true" outlineLevel="0" collapsed="false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customFormat="false" ht="12.75" hidden="false" customHeight="true" outlineLevel="0" collapsed="false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customFormat="false" ht="12.75" hidden="false" customHeight="true" outlineLevel="0" collapsed="false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customFormat="false" ht="12.75" hidden="false" customHeight="true" outlineLevel="0" collapsed="false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customFormat="false" ht="12.75" hidden="false" customHeight="true" outlineLevel="0" collapsed="false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customFormat="false" ht="12.75" hidden="false" customHeight="true" outlineLevel="0" collapsed="false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customFormat="false" ht="12.75" hidden="false" customHeight="true" outlineLevel="0" collapsed="false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customFormat="false" ht="12.75" hidden="false" customHeight="true" outlineLevel="0" collapsed="false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customFormat="false" ht="12.75" hidden="false" customHeight="true" outlineLevel="0" collapsed="false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customFormat="false" ht="12.75" hidden="false" customHeight="true" outlineLevel="0" collapsed="false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customFormat="false" ht="12.75" hidden="false" customHeight="true" outlineLevel="0" collapsed="false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customFormat="false" ht="12.75" hidden="false" customHeight="true" outlineLevel="0" collapsed="false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customFormat="false" ht="12.75" hidden="false" customHeight="true" outlineLevel="0" collapsed="false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customFormat="false" ht="12.75" hidden="false" customHeight="true" outlineLevel="0" collapsed="false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customFormat="false" ht="12.75" hidden="false" customHeight="true" outlineLevel="0" collapsed="false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customFormat="false" ht="12.75" hidden="false" customHeight="true" outlineLevel="0" collapsed="false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customFormat="false" ht="12.75" hidden="false" customHeight="true" outlineLevel="0" collapsed="false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customFormat="false" ht="12.75" hidden="false" customHeight="true" outlineLevel="0" collapsed="false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customFormat="false" ht="12.75" hidden="false" customHeight="true" outlineLevel="0" collapsed="false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customFormat="false" ht="12.75" hidden="false" customHeight="true" outlineLevel="0" collapsed="false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customFormat="false" ht="12.75" hidden="false" customHeight="true" outlineLevel="0" collapsed="false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customFormat="false" ht="12.75" hidden="false" customHeight="true" outlineLevel="0" collapsed="false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customFormat="false" ht="12.75" hidden="false" customHeight="true" outlineLevel="0" collapsed="false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customFormat="false" ht="12.75" hidden="false" customHeight="true" outlineLevel="0" collapsed="false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customFormat="false" ht="12.75" hidden="false" customHeight="true" outlineLevel="0" collapsed="false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customFormat="false" ht="12.75" hidden="false" customHeight="true" outlineLevel="0" collapsed="false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customFormat="false" ht="12.75" hidden="false" customHeight="true" outlineLevel="0" collapsed="false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customFormat="false" ht="12.75" hidden="false" customHeight="true" outlineLevel="0" collapsed="false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customFormat="false" ht="12.75" hidden="false" customHeight="true" outlineLevel="0" collapsed="false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customFormat="false" ht="12.75" hidden="false" customHeight="true" outlineLevel="0" collapsed="false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customFormat="false" ht="12.75" hidden="false" customHeight="true" outlineLevel="0" collapsed="false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customFormat="false" ht="12.75" hidden="false" customHeight="true" outlineLevel="0" collapsed="false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customFormat="false" ht="12.75" hidden="false" customHeight="true" outlineLevel="0" collapsed="false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customFormat="false" ht="12.75" hidden="false" customHeight="true" outlineLevel="0" collapsed="false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customFormat="false" ht="12.75" hidden="false" customHeight="true" outlineLevel="0" collapsed="false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customFormat="false" ht="12.75" hidden="false" customHeight="true" outlineLevel="0" collapsed="false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customFormat="false" ht="12.75" hidden="false" customHeight="true" outlineLevel="0" collapsed="false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customFormat="false" ht="12.75" hidden="false" customHeight="true" outlineLevel="0" collapsed="false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customFormat="false" ht="12.75" hidden="false" customHeight="true" outlineLevel="0" collapsed="false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customFormat="false" ht="12.75" hidden="false" customHeight="true" outlineLevel="0" collapsed="false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customFormat="false" ht="12.75" hidden="false" customHeight="true" outlineLevel="0" collapsed="false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customFormat="false" ht="12.75" hidden="false" customHeight="true" outlineLevel="0" collapsed="false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customFormat="false" ht="12.75" hidden="false" customHeight="true" outlineLevel="0" collapsed="false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customFormat="false" ht="12.75" hidden="false" customHeight="true" outlineLevel="0" collapsed="false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customFormat="false" ht="12.75" hidden="false" customHeight="true" outlineLevel="0" collapsed="false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customFormat="false" ht="12.75" hidden="false" customHeight="true" outlineLevel="0" collapsed="false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customFormat="false" ht="12.75" hidden="false" customHeight="true" outlineLevel="0" collapsed="false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customFormat="false" ht="12.75" hidden="false" customHeight="true" outlineLevel="0" collapsed="false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customFormat="false" ht="12.75" hidden="false" customHeight="true" outlineLevel="0" collapsed="false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customFormat="false" ht="12.75" hidden="false" customHeight="true" outlineLevel="0" collapsed="false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customFormat="false" ht="12.75" hidden="false" customHeight="true" outlineLevel="0" collapsed="false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customFormat="false" ht="12.75" hidden="false" customHeight="true" outlineLevel="0" collapsed="false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customFormat="false" ht="12.75" hidden="false" customHeight="true" outlineLevel="0" collapsed="false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customFormat="false" ht="12.75" hidden="false" customHeight="true" outlineLevel="0" collapsed="false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customFormat="false" ht="12.75" hidden="false" customHeight="true" outlineLevel="0" collapsed="false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customFormat="false" ht="12.75" hidden="false" customHeight="true" outlineLevel="0" collapsed="false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customFormat="false" ht="12.75" hidden="false" customHeight="true" outlineLevel="0" collapsed="false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customFormat="false" ht="12.75" hidden="false" customHeight="true" outlineLevel="0" collapsed="false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customFormat="false" ht="12.75" hidden="false" customHeight="true" outlineLevel="0" collapsed="false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customFormat="false" ht="12.75" hidden="false" customHeight="true" outlineLevel="0" collapsed="false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customFormat="false" ht="12.75" hidden="false" customHeight="true" outlineLevel="0" collapsed="false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customFormat="false" ht="12.75" hidden="false" customHeight="true" outlineLevel="0" collapsed="false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customFormat="false" ht="12.75" hidden="false" customHeight="true" outlineLevel="0" collapsed="false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customFormat="false" ht="12.75" hidden="false" customHeight="true" outlineLevel="0" collapsed="false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customFormat="false" ht="12.75" hidden="false" customHeight="true" outlineLevel="0" collapsed="false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customFormat="false" ht="12.75" hidden="false" customHeight="true" outlineLevel="0" collapsed="false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customFormat="false" ht="12.75" hidden="false" customHeight="true" outlineLevel="0" collapsed="false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customFormat="false" ht="12.75" hidden="false" customHeight="true" outlineLevel="0" collapsed="false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customFormat="false" ht="12.75" hidden="false" customHeight="true" outlineLevel="0" collapsed="false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customFormat="false" ht="12.75" hidden="false" customHeight="true" outlineLevel="0" collapsed="false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customFormat="false" ht="12.75" hidden="false" customHeight="true" outlineLevel="0" collapsed="false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customFormat="false" ht="12.75" hidden="false" customHeight="true" outlineLevel="0" collapsed="false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customFormat="false" ht="12.75" hidden="false" customHeight="true" outlineLevel="0" collapsed="false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customFormat="false" ht="12.75" hidden="false" customHeight="true" outlineLevel="0" collapsed="false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customFormat="false" ht="12.75" hidden="false" customHeight="true" outlineLevel="0" collapsed="false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customFormat="false" ht="12.75" hidden="false" customHeight="true" outlineLevel="0" collapsed="false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customFormat="false" ht="12.75" hidden="false" customHeight="true" outlineLevel="0" collapsed="false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customFormat="false" ht="12.75" hidden="false" customHeight="true" outlineLevel="0" collapsed="false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customFormat="false" ht="12.75" hidden="false" customHeight="true" outlineLevel="0" collapsed="false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customFormat="false" ht="12.75" hidden="false" customHeight="true" outlineLevel="0" collapsed="false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customFormat="false" ht="12.75" hidden="false" customHeight="true" outlineLevel="0" collapsed="false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customFormat="false" ht="12.75" hidden="false" customHeight="true" outlineLevel="0" collapsed="false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customFormat="false" ht="12.75" hidden="false" customHeight="true" outlineLevel="0" collapsed="false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customFormat="false" ht="12.75" hidden="false" customHeight="true" outlineLevel="0" collapsed="false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customFormat="false" ht="12.75" hidden="false" customHeight="true" outlineLevel="0" collapsed="false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customFormat="false" ht="12.75" hidden="false" customHeight="true" outlineLevel="0" collapsed="false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customFormat="false" ht="12.75" hidden="false" customHeight="true" outlineLevel="0" collapsed="false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customFormat="false" ht="12.75" hidden="false" customHeight="true" outlineLevel="0" collapsed="false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customFormat="false" ht="12.75" hidden="false" customHeight="true" outlineLevel="0" collapsed="false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customFormat="false" ht="12.75" hidden="false" customHeight="true" outlineLevel="0" collapsed="false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customFormat="false" ht="12.75" hidden="false" customHeight="true" outlineLevel="0" collapsed="false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customFormat="false" ht="12.75" hidden="false" customHeight="true" outlineLevel="0" collapsed="false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customFormat="false" ht="12.75" hidden="false" customHeight="true" outlineLevel="0" collapsed="false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customFormat="false" ht="12.75" hidden="false" customHeight="true" outlineLevel="0" collapsed="false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customFormat="false" ht="12.75" hidden="false" customHeight="true" outlineLevel="0" collapsed="false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customFormat="false" ht="12.75" hidden="false" customHeight="true" outlineLevel="0" collapsed="false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customFormat="false" ht="12.75" hidden="false" customHeight="true" outlineLevel="0" collapsed="false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customFormat="false" ht="12.75" hidden="false" customHeight="true" outlineLevel="0" collapsed="false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customFormat="false" ht="12.75" hidden="false" customHeight="true" outlineLevel="0" collapsed="false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customFormat="false" ht="12.75" hidden="false" customHeight="true" outlineLevel="0" collapsed="false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customFormat="false" ht="12.75" hidden="false" customHeight="true" outlineLevel="0" collapsed="false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customFormat="false" ht="12.75" hidden="false" customHeight="true" outlineLevel="0" collapsed="false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customFormat="false" ht="12.75" hidden="false" customHeight="true" outlineLevel="0" collapsed="false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customFormat="false" ht="12.75" hidden="false" customHeight="true" outlineLevel="0" collapsed="false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customFormat="false" ht="12.75" hidden="false" customHeight="true" outlineLevel="0" collapsed="false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customFormat="false" ht="12.75" hidden="false" customHeight="true" outlineLevel="0" collapsed="false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customFormat="false" ht="12.75" hidden="false" customHeight="true" outlineLevel="0" collapsed="false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customFormat="false" ht="12.75" hidden="false" customHeight="true" outlineLevel="0" collapsed="false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customFormat="false" ht="12.75" hidden="false" customHeight="true" outlineLevel="0" collapsed="false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customFormat="false" ht="12.75" hidden="false" customHeight="true" outlineLevel="0" collapsed="false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customFormat="false" ht="12.75" hidden="false" customHeight="true" outlineLevel="0" collapsed="false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customFormat="false" ht="12.75" hidden="false" customHeight="true" outlineLevel="0" collapsed="false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customFormat="false" ht="12.75" hidden="false" customHeight="true" outlineLevel="0" collapsed="false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customFormat="false" ht="12.75" hidden="false" customHeight="true" outlineLevel="0" collapsed="false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customFormat="false" ht="12.75" hidden="false" customHeight="true" outlineLevel="0" collapsed="false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customFormat="false" ht="12.75" hidden="false" customHeight="true" outlineLevel="0" collapsed="false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customFormat="false" ht="12.75" hidden="false" customHeight="true" outlineLevel="0" collapsed="false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customFormat="false" ht="12.75" hidden="false" customHeight="true" outlineLevel="0" collapsed="false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customFormat="false" ht="12.75" hidden="false" customHeight="true" outlineLevel="0" collapsed="false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customFormat="false" ht="12.75" hidden="false" customHeight="true" outlineLevel="0" collapsed="false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customFormat="false" ht="12.75" hidden="false" customHeight="true" outlineLevel="0" collapsed="false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customFormat="false" ht="12.75" hidden="false" customHeight="true" outlineLevel="0" collapsed="false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customFormat="false" ht="12.75" hidden="false" customHeight="true" outlineLevel="0" collapsed="false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customFormat="false" ht="12.75" hidden="false" customHeight="true" outlineLevel="0" collapsed="false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customFormat="false" ht="12.75" hidden="false" customHeight="true" outlineLevel="0" collapsed="false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customFormat="false" ht="12.75" hidden="false" customHeight="true" outlineLevel="0" collapsed="false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customFormat="false" ht="12.75" hidden="false" customHeight="true" outlineLevel="0" collapsed="false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customFormat="false" ht="12.75" hidden="false" customHeight="true" outlineLevel="0" collapsed="false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customFormat="false" ht="12.75" hidden="false" customHeight="true" outlineLevel="0" collapsed="false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customFormat="false" ht="12.75" hidden="false" customHeight="true" outlineLevel="0" collapsed="false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customFormat="false" ht="12.75" hidden="false" customHeight="true" outlineLevel="0" collapsed="false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customFormat="false" ht="12.75" hidden="false" customHeight="true" outlineLevel="0" collapsed="false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customFormat="false" ht="12.75" hidden="false" customHeight="true" outlineLevel="0" collapsed="false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customFormat="false" ht="12.75" hidden="false" customHeight="true" outlineLevel="0" collapsed="false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customFormat="false" ht="12.75" hidden="false" customHeight="true" outlineLevel="0" collapsed="false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customFormat="false" ht="12.75" hidden="false" customHeight="true" outlineLevel="0" collapsed="false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customFormat="false" ht="12.75" hidden="false" customHeight="true" outlineLevel="0" collapsed="false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customFormat="false" ht="12.75" hidden="false" customHeight="true" outlineLevel="0" collapsed="false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customFormat="false" ht="12.75" hidden="false" customHeight="true" outlineLevel="0" collapsed="false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customFormat="false" ht="12.75" hidden="false" customHeight="true" outlineLevel="0" collapsed="false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customFormat="false" ht="12.75" hidden="false" customHeight="true" outlineLevel="0" collapsed="false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customFormat="false" ht="12.75" hidden="false" customHeight="true" outlineLevel="0" collapsed="false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customFormat="false" ht="12.75" hidden="false" customHeight="true" outlineLevel="0" collapsed="false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customFormat="false" ht="12.75" hidden="false" customHeight="true" outlineLevel="0" collapsed="false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customFormat="false" ht="12.75" hidden="false" customHeight="true" outlineLevel="0" collapsed="false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customFormat="false" ht="12.75" hidden="false" customHeight="true" outlineLevel="0" collapsed="false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customFormat="false" ht="12.75" hidden="false" customHeight="true" outlineLevel="0" collapsed="false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customFormat="false" ht="12.75" hidden="false" customHeight="true" outlineLevel="0" collapsed="false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customFormat="false" ht="12.75" hidden="false" customHeight="true" outlineLevel="0" collapsed="false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customFormat="false" ht="12.75" hidden="false" customHeight="true" outlineLevel="0" collapsed="false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customFormat="false" ht="12.75" hidden="false" customHeight="true" outlineLevel="0" collapsed="false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customFormat="false" ht="12.75" hidden="false" customHeight="true" outlineLevel="0" collapsed="false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customFormat="false" ht="12.75" hidden="false" customHeight="true" outlineLevel="0" collapsed="false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customFormat="false" ht="12.75" hidden="false" customHeight="true" outlineLevel="0" collapsed="false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customFormat="false" ht="12.75" hidden="false" customHeight="true" outlineLevel="0" collapsed="false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customFormat="false" ht="12.75" hidden="false" customHeight="true" outlineLevel="0" collapsed="false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customFormat="false" ht="12.75" hidden="false" customHeight="true" outlineLevel="0" collapsed="false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customFormat="false" ht="12.75" hidden="false" customHeight="true" outlineLevel="0" collapsed="false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customFormat="false" ht="12.75" hidden="false" customHeight="true" outlineLevel="0" collapsed="false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customFormat="false" ht="12.75" hidden="false" customHeight="true" outlineLevel="0" collapsed="false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customFormat="false" ht="12.75" hidden="false" customHeight="true" outlineLevel="0" collapsed="false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customFormat="false" ht="12.75" hidden="false" customHeight="true" outlineLevel="0" collapsed="false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customFormat="false" ht="12.75" hidden="false" customHeight="true" outlineLevel="0" collapsed="false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customFormat="false" ht="12.75" hidden="false" customHeight="true" outlineLevel="0" collapsed="false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customFormat="false" ht="12.75" hidden="false" customHeight="true" outlineLevel="0" collapsed="false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customFormat="false" ht="12.75" hidden="false" customHeight="true" outlineLevel="0" collapsed="false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customFormat="false" ht="12.75" hidden="false" customHeight="true" outlineLevel="0" collapsed="false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customFormat="false" ht="12.75" hidden="false" customHeight="true" outlineLevel="0" collapsed="false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customFormat="false" ht="12.75" hidden="false" customHeight="true" outlineLevel="0" collapsed="false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customFormat="false" ht="12.75" hidden="false" customHeight="true" outlineLevel="0" collapsed="false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customFormat="false" ht="12.75" hidden="false" customHeight="true" outlineLevel="0" collapsed="false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customFormat="false" ht="12.75" hidden="false" customHeight="true" outlineLevel="0" collapsed="false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customFormat="false" ht="12.75" hidden="false" customHeight="true" outlineLevel="0" collapsed="false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customFormat="false" ht="12.75" hidden="false" customHeight="true" outlineLevel="0" collapsed="false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customFormat="false" ht="12.75" hidden="false" customHeight="true" outlineLevel="0" collapsed="false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customFormat="false" ht="12.75" hidden="false" customHeight="true" outlineLevel="0" collapsed="false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customFormat="false" ht="12.75" hidden="false" customHeight="true" outlineLevel="0" collapsed="false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customFormat="false" ht="12.75" hidden="false" customHeight="true" outlineLevel="0" collapsed="false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customFormat="false" ht="12.75" hidden="false" customHeight="true" outlineLevel="0" collapsed="false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customFormat="false" ht="12.75" hidden="false" customHeight="true" outlineLevel="0" collapsed="false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customFormat="false" ht="12.75" hidden="false" customHeight="true" outlineLevel="0" collapsed="false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customFormat="false" ht="12.75" hidden="false" customHeight="true" outlineLevel="0" collapsed="false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customFormat="false" ht="12.75" hidden="false" customHeight="true" outlineLevel="0" collapsed="false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customFormat="false" ht="12.75" hidden="false" customHeight="true" outlineLevel="0" collapsed="false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customFormat="false" ht="12.75" hidden="false" customHeight="true" outlineLevel="0" collapsed="false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customFormat="false" ht="12.75" hidden="false" customHeight="true" outlineLevel="0" collapsed="false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customFormat="false" ht="12.75" hidden="false" customHeight="true" outlineLevel="0" collapsed="false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customFormat="false" ht="12.75" hidden="false" customHeight="true" outlineLevel="0" collapsed="false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customFormat="false" ht="12.75" hidden="false" customHeight="true" outlineLevel="0" collapsed="false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customFormat="false" ht="12.75" hidden="false" customHeight="true" outlineLevel="0" collapsed="false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customFormat="false" ht="12.75" hidden="false" customHeight="true" outlineLevel="0" collapsed="false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customFormat="false" ht="12.75" hidden="false" customHeight="true" outlineLevel="0" collapsed="false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customFormat="false" ht="12.75" hidden="false" customHeight="true" outlineLevel="0" collapsed="false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customFormat="false" ht="12.75" hidden="false" customHeight="true" outlineLevel="0" collapsed="false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customFormat="false" ht="12.75" hidden="false" customHeight="true" outlineLevel="0" collapsed="false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customFormat="false" ht="12.75" hidden="false" customHeight="true" outlineLevel="0" collapsed="false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customFormat="false" ht="12.75" hidden="false" customHeight="true" outlineLevel="0" collapsed="false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customFormat="false" ht="12.75" hidden="false" customHeight="true" outlineLevel="0" collapsed="false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customFormat="false" ht="12.75" hidden="false" customHeight="true" outlineLevel="0" collapsed="false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customFormat="false" ht="12.75" hidden="false" customHeight="true" outlineLevel="0" collapsed="false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customFormat="false" ht="12.75" hidden="false" customHeight="true" outlineLevel="0" collapsed="false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customFormat="false" ht="12.75" hidden="false" customHeight="true" outlineLevel="0" collapsed="false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customFormat="false" ht="12.75" hidden="false" customHeight="true" outlineLevel="0" collapsed="false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customFormat="false" ht="12.75" hidden="false" customHeight="true" outlineLevel="0" collapsed="false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customFormat="false" ht="12.75" hidden="false" customHeight="true" outlineLevel="0" collapsed="false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customFormat="false" ht="12.75" hidden="false" customHeight="true" outlineLevel="0" collapsed="false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customFormat="false" ht="12.75" hidden="false" customHeight="true" outlineLevel="0" collapsed="false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customFormat="false" ht="12.75" hidden="false" customHeight="true" outlineLevel="0" collapsed="false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customFormat="false" ht="12.75" hidden="false" customHeight="true" outlineLevel="0" collapsed="false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customFormat="false" ht="12.75" hidden="false" customHeight="true" outlineLevel="0" collapsed="false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customFormat="false" ht="12.75" hidden="false" customHeight="true" outlineLevel="0" collapsed="false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customFormat="false" ht="12.75" hidden="false" customHeight="true" outlineLevel="0" collapsed="false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customFormat="false" ht="12.75" hidden="false" customHeight="true" outlineLevel="0" collapsed="false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customFormat="false" ht="12.75" hidden="false" customHeight="true" outlineLevel="0" collapsed="false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customFormat="false" ht="12.75" hidden="false" customHeight="true" outlineLevel="0" collapsed="false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customFormat="false" ht="12.75" hidden="false" customHeight="true" outlineLevel="0" collapsed="false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customFormat="false" ht="12.75" hidden="false" customHeight="true" outlineLevel="0" collapsed="false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customFormat="false" ht="12.75" hidden="false" customHeight="true" outlineLevel="0" collapsed="false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customFormat="false" ht="12.75" hidden="false" customHeight="true" outlineLevel="0" collapsed="false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customFormat="false" ht="12.75" hidden="false" customHeight="true" outlineLevel="0" collapsed="false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customFormat="false" ht="12.75" hidden="false" customHeight="true" outlineLevel="0" collapsed="false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customFormat="false" ht="12.75" hidden="false" customHeight="true" outlineLevel="0" collapsed="false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customFormat="false" ht="12.75" hidden="false" customHeight="true" outlineLevel="0" collapsed="false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customFormat="false" ht="12.75" hidden="false" customHeight="true" outlineLevel="0" collapsed="false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customFormat="false" ht="12.75" hidden="false" customHeight="true" outlineLevel="0" collapsed="false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customFormat="false" ht="12.75" hidden="false" customHeight="true" outlineLevel="0" collapsed="false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customFormat="false" ht="12.75" hidden="false" customHeight="true" outlineLevel="0" collapsed="false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customFormat="false" ht="12.75" hidden="false" customHeight="true" outlineLevel="0" collapsed="false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customFormat="false" ht="12.75" hidden="false" customHeight="true" outlineLevel="0" collapsed="false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customFormat="false" ht="12.75" hidden="false" customHeight="true" outlineLevel="0" collapsed="false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customFormat="false" ht="12.75" hidden="false" customHeight="true" outlineLevel="0" collapsed="false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customFormat="false" ht="12.75" hidden="false" customHeight="true" outlineLevel="0" collapsed="false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customFormat="false" ht="12.75" hidden="false" customHeight="true" outlineLevel="0" collapsed="false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customFormat="false" ht="12.75" hidden="false" customHeight="true" outlineLevel="0" collapsed="false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customFormat="false" ht="12.75" hidden="false" customHeight="true" outlineLevel="0" collapsed="false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customFormat="false" ht="12.75" hidden="false" customHeight="true" outlineLevel="0" collapsed="false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customFormat="false" ht="12.75" hidden="false" customHeight="true" outlineLevel="0" collapsed="false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customFormat="false" ht="12.75" hidden="false" customHeight="true" outlineLevel="0" collapsed="false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customFormat="false" ht="12.75" hidden="false" customHeight="true" outlineLevel="0" collapsed="false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customFormat="false" ht="12.75" hidden="false" customHeight="true" outlineLevel="0" collapsed="false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customFormat="false" ht="12.75" hidden="false" customHeight="true" outlineLevel="0" collapsed="false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customFormat="false" ht="12.75" hidden="false" customHeight="true" outlineLevel="0" collapsed="false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customFormat="false" ht="12.75" hidden="false" customHeight="true" outlineLevel="0" collapsed="false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customFormat="false" ht="12.75" hidden="false" customHeight="true" outlineLevel="0" collapsed="false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customFormat="false" ht="12.75" hidden="false" customHeight="true" outlineLevel="0" collapsed="false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customFormat="false" ht="12.75" hidden="false" customHeight="true" outlineLevel="0" collapsed="false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customFormat="false" ht="12.75" hidden="false" customHeight="true" outlineLevel="0" collapsed="false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customFormat="false" ht="12.75" hidden="false" customHeight="true" outlineLevel="0" collapsed="false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customFormat="false" ht="12.75" hidden="false" customHeight="true" outlineLevel="0" collapsed="false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customFormat="false" ht="12.75" hidden="false" customHeight="true" outlineLevel="0" collapsed="false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customFormat="false" ht="12.75" hidden="false" customHeight="true" outlineLevel="0" collapsed="false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customFormat="false" ht="12.75" hidden="false" customHeight="true" outlineLevel="0" collapsed="false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customFormat="false" ht="12.75" hidden="false" customHeight="true" outlineLevel="0" collapsed="false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customFormat="false" ht="12.75" hidden="false" customHeight="true" outlineLevel="0" collapsed="false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customFormat="false" ht="12.75" hidden="false" customHeight="true" outlineLevel="0" collapsed="false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customFormat="false" ht="12.75" hidden="false" customHeight="true" outlineLevel="0" collapsed="false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customFormat="false" ht="12.75" hidden="false" customHeight="true" outlineLevel="0" collapsed="false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customFormat="false" ht="12.75" hidden="false" customHeight="true" outlineLevel="0" collapsed="false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customFormat="false" ht="12.75" hidden="false" customHeight="true" outlineLevel="0" collapsed="false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customFormat="false" ht="12.75" hidden="false" customHeight="true" outlineLevel="0" collapsed="false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customFormat="false" ht="12.75" hidden="false" customHeight="true" outlineLevel="0" collapsed="false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customFormat="false" ht="12.75" hidden="false" customHeight="true" outlineLevel="0" collapsed="false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customFormat="false" ht="12.75" hidden="false" customHeight="true" outlineLevel="0" collapsed="false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customFormat="false" ht="12.75" hidden="false" customHeight="true" outlineLevel="0" collapsed="false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customFormat="false" ht="12.75" hidden="false" customHeight="true" outlineLevel="0" collapsed="false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customFormat="false" ht="12.75" hidden="false" customHeight="true" outlineLevel="0" collapsed="false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customFormat="false" ht="12.75" hidden="false" customHeight="true" outlineLevel="0" collapsed="false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customFormat="false" ht="12.75" hidden="false" customHeight="true" outlineLevel="0" collapsed="false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customFormat="false" ht="12.75" hidden="false" customHeight="true" outlineLevel="0" collapsed="false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customFormat="false" ht="12.75" hidden="false" customHeight="true" outlineLevel="0" collapsed="false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customFormat="false" ht="12.75" hidden="false" customHeight="true" outlineLevel="0" collapsed="false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customFormat="false" ht="12.75" hidden="false" customHeight="true" outlineLevel="0" collapsed="false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customFormat="false" ht="12.75" hidden="false" customHeight="true" outlineLevel="0" collapsed="false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customFormat="false" ht="12.75" hidden="false" customHeight="true" outlineLevel="0" collapsed="false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customFormat="false" ht="12.75" hidden="false" customHeight="true" outlineLevel="0" collapsed="false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customFormat="false" ht="12.75" hidden="false" customHeight="true" outlineLevel="0" collapsed="false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customFormat="false" ht="12.75" hidden="false" customHeight="true" outlineLevel="0" collapsed="false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customFormat="false" ht="12.75" hidden="false" customHeight="true" outlineLevel="0" collapsed="false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customFormat="false" ht="12.75" hidden="false" customHeight="true" outlineLevel="0" collapsed="false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customFormat="false" ht="12.75" hidden="false" customHeight="true" outlineLevel="0" collapsed="false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customFormat="false" ht="12.75" hidden="false" customHeight="true" outlineLevel="0" collapsed="false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customFormat="false" ht="12.75" hidden="false" customHeight="true" outlineLevel="0" collapsed="false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customFormat="false" ht="12.75" hidden="false" customHeight="true" outlineLevel="0" collapsed="false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customFormat="false" ht="12.75" hidden="false" customHeight="true" outlineLevel="0" collapsed="false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customFormat="false" ht="12.75" hidden="false" customHeight="true" outlineLevel="0" collapsed="false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customFormat="false" ht="12.75" hidden="false" customHeight="true" outlineLevel="0" collapsed="false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customFormat="false" ht="12.75" hidden="false" customHeight="true" outlineLevel="0" collapsed="false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customFormat="false" ht="12.75" hidden="false" customHeight="true" outlineLevel="0" collapsed="false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customFormat="false" ht="12.75" hidden="false" customHeight="true" outlineLevel="0" collapsed="false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customFormat="false" ht="12.75" hidden="false" customHeight="true" outlineLevel="0" collapsed="false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customFormat="false" ht="12.75" hidden="false" customHeight="true" outlineLevel="0" collapsed="false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customFormat="false" ht="12.75" hidden="false" customHeight="true" outlineLevel="0" collapsed="false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customFormat="false" ht="12.75" hidden="false" customHeight="true" outlineLevel="0" collapsed="false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customFormat="false" ht="12.75" hidden="false" customHeight="true" outlineLevel="0" collapsed="false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customFormat="false" ht="12.75" hidden="false" customHeight="true" outlineLevel="0" collapsed="false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customFormat="false" ht="12.75" hidden="false" customHeight="true" outlineLevel="0" collapsed="false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customFormat="false" ht="12.75" hidden="false" customHeight="true" outlineLevel="0" collapsed="false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customFormat="false" ht="12.75" hidden="false" customHeight="true" outlineLevel="0" collapsed="false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customFormat="false" ht="12.75" hidden="false" customHeight="true" outlineLevel="0" collapsed="false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customFormat="false" ht="12.75" hidden="false" customHeight="true" outlineLevel="0" collapsed="false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customFormat="false" ht="12.75" hidden="false" customHeight="true" outlineLevel="0" collapsed="false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customFormat="false" ht="12.75" hidden="false" customHeight="true" outlineLevel="0" collapsed="false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customFormat="false" ht="12.75" hidden="false" customHeight="true" outlineLevel="0" collapsed="false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customFormat="false" ht="12.75" hidden="false" customHeight="true" outlineLevel="0" collapsed="false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customFormat="false" ht="12.75" hidden="false" customHeight="true" outlineLevel="0" collapsed="false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customFormat="false" ht="12.75" hidden="false" customHeight="true" outlineLevel="0" collapsed="false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</sheetData>
  <mergeCells count="32">
    <mergeCell ref="A2:C3"/>
    <mergeCell ref="A4:C4"/>
    <mergeCell ref="A5:C5"/>
    <mergeCell ref="A6:C6"/>
    <mergeCell ref="A10:C10"/>
    <mergeCell ref="A21:C21"/>
    <mergeCell ref="A30:B30"/>
    <mergeCell ref="A37:B37"/>
    <mergeCell ref="A41:B41"/>
    <mergeCell ref="A44:B44"/>
    <mergeCell ref="A47:B47"/>
    <mergeCell ref="A56:B56"/>
    <mergeCell ref="A57:D57"/>
    <mergeCell ref="A58:D58"/>
    <mergeCell ref="A59:D59"/>
    <mergeCell ref="A61:B61"/>
    <mergeCell ref="A70:C70"/>
    <mergeCell ref="A75:B75"/>
    <mergeCell ref="A79:B79"/>
    <mergeCell ref="A83:B83"/>
    <mergeCell ref="A90:B90"/>
    <mergeCell ref="A94:B94"/>
    <mergeCell ref="A101:B101"/>
    <mergeCell ref="A102:D103"/>
    <mergeCell ref="A105:B105"/>
    <mergeCell ref="A107:B107"/>
    <mergeCell ref="A112:B112"/>
    <mergeCell ref="A115:B115"/>
    <mergeCell ref="A119:B119"/>
    <mergeCell ref="A121:B121"/>
    <mergeCell ref="A125:B125"/>
    <mergeCell ref="A137:D137"/>
  </mergeCells>
  <printOptions headings="false" gridLines="false" gridLinesSet="true" horizontalCentered="true" verticalCentered="false"/>
  <pageMargins left="0.7875" right="0.7875" top="0.7875" bottom="0.945138888888889" header="0" footer="0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639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2022-03-12T02:21:09Z</dcterms:created>
  <dc:creator>Mariana da Silveira</dc:creator>
  <dc:description/>
  <dc:language>pt-BR</dc:language>
  <cp:lastModifiedBy/>
  <cp:lastPrinted>2022-04-04T19:57:34Z</cp:lastPrinted>
  <dcterms:modified xsi:type="dcterms:W3CDTF">2024-11-14T11:45:10Z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