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225" windowWidth="20730" windowHeight="11160" activeTab="0"/>
  </bookViews>
  <sheets>
    <sheet name="GRUPO 01" sheetId="1" r:id="rId1"/>
    <sheet name="COMPOSIÇÃO " sheetId="2" r:id="rId2"/>
    <sheet name="UNIFORMES" sheetId="3" r:id="rId3"/>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s>
  <definedNames>
    <definedName name="\a">#N/A</definedName>
    <definedName name="_1Sem_nome">#REF!</definedName>
    <definedName name="_BSADJ" localSheetId="0">#REF!</definedName>
    <definedName name="_BSADJ">#REF!</definedName>
    <definedName name="_BSTGT" localSheetId="0">#REF!</definedName>
    <definedName name="_BSTGT">#REF!</definedName>
    <definedName name="_Fill" hidden="1">#REF!</definedName>
    <definedName name="_Key1" hidden="1">'[1]HPS Slit Coil (Centralia)'!#REF!</definedName>
    <definedName name="_Key2" hidden="1">'[1]HPS Slit Coil (Centralia)'!#REF!</definedName>
    <definedName name="_Order1" hidden="1">255</definedName>
    <definedName name="_Order2" hidden="1">255</definedName>
    <definedName name="_Parse_Out" hidden="1">'[1]HPS Slit Coil (Centralia)'!#REF!</definedName>
    <definedName name="_Sort" hidden="1">'[1]HPS Slit Coil (Centralia)'!#REF!</definedName>
    <definedName name="AccessDatabase" hidden="1">"D:\Arquivos do excel\Planilha modelo1.mdb"</definedName>
    <definedName name="ACRE" hidden="1">#REF!</definedName>
    <definedName name="AD_Assiduidade">#REF!</definedName>
    <definedName name="AD_Insalubridade">#REF!</definedName>
    <definedName name="Ad_Pericul">#REF!</definedName>
    <definedName name="ademir" localSheetId="2" hidden="1">{#N/A,#N/A,FALSE,"Cronograma";#N/A,#N/A,FALSE,"Cronogr. 2"}</definedName>
    <definedName name="ademir" hidden="1">{#N/A,#N/A,FALSE,"Cronograma";#N/A,#N/A,FALSE,"Cronogr. 2"}</definedName>
    <definedName name="af" localSheetId="0">#REF!</definedName>
    <definedName name="af">#REF!</definedName>
    <definedName name="AFF">'[1]HPS Slit Coil (Centralia)'!#REF!</definedName>
    <definedName name="ag" localSheetId="0">#REF!</definedName>
    <definedName name="ag">#REF!</definedName>
    <definedName name="_xlnm.Print_Area" localSheetId="1">'COMPOSIÇÃO '!$A$1:$D$140</definedName>
    <definedName name="_xlnm.Print_Area" localSheetId="0">'GRUPO 01'!$A$1:$G$47</definedName>
    <definedName name="_xlnm.Print_Area" localSheetId="2">'UNIFORMES'!$A$1:$J$34</definedName>
    <definedName name="AreaTeste" localSheetId="0">#REF!</definedName>
    <definedName name="AreaTeste" localSheetId="2">#REF!</definedName>
    <definedName name="AreaTeste">#REF!</definedName>
    <definedName name="AreaTeste2" localSheetId="0">#REF!</definedName>
    <definedName name="AreaTeste2">#REF!</definedName>
    <definedName name="BALTO" localSheetId="0">#REF!</definedName>
    <definedName name="BALTO">#REF!</definedName>
    <definedName name="DATABASE" localSheetId="2">TEXT(Import.DataBase,"mm-aaaa")</definedName>
    <definedName name="DATABASE">TEXT(Import.DataBase,"mm-aaaa")</definedName>
    <definedName name="bdi" localSheetId="0">#REF!</definedName>
    <definedName name="bdi" localSheetId="2">#REF!</definedName>
    <definedName name="bdi">#REF!</definedName>
    <definedName name="bosta" localSheetId="2" hidden="1">{#N/A,#N/A,FALSE,"Cronograma";#N/A,#N/A,FALSE,"Cronogr. 2"}</definedName>
    <definedName name="bosta" hidden="1">{#N/A,#N/A,FALSE,"Cronograma";#N/A,#N/A,FALSE,"Cronogr. 2"}</definedName>
    <definedName name="CA´L" localSheetId="2" hidden="1">{#N/A,#N/A,FALSE,"Cronograma";#N/A,#N/A,FALSE,"Cronogr. 2"}</definedName>
    <definedName name="CA´L" hidden="1">{#N/A,#N/A,FALSE,"Cronograma";#N/A,#N/A,FALSE,"Cronogr. 2"}</definedName>
    <definedName name="caca">#REF!</definedName>
    <definedName name="Capa">#REF!</definedName>
    <definedName name="CélulaInicioPlanilha" localSheetId="0">#REF!</definedName>
    <definedName name="CélulaInicioPlanilha">#REF!</definedName>
    <definedName name="CélulaResumo" localSheetId="0">#REF!</definedName>
    <definedName name="CélulaResumo">#REF!</definedName>
    <definedName name="cho" localSheetId="0">#REF!</definedName>
    <definedName name="cho">#REF!</definedName>
    <definedName name="ci" localSheetId="0">#REF!</definedName>
    <definedName name="ci">#REF!</definedName>
    <definedName name="Cliente_ID">#REF!</definedName>
    <definedName name="COD_ATRIUM" localSheetId="0">#REF!</definedName>
    <definedName name="COD_ATRIUM">#REF!</definedName>
    <definedName name="COD_SINAPI" localSheetId="0">#REF!</definedName>
    <definedName name="COD_SINAPI">#REF!</definedName>
    <definedName name="CODIGO">'[2]Banco dados'!$A$3:$A$999</definedName>
    <definedName name="concorrentes" localSheetId="2" hidden="1">{#N/A,#N/A,FALSE,"Cronograma";#N/A,#N/A,FALSE,"Cronogr. 2"}</definedName>
    <definedName name="concorrentes" hidden="1">{#N/A,#N/A,FALSE,"Cronograma";#N/A,#N/A,FALSE,"Cronogr. 2"}</definedName>
    <definedName name="Dados.Lista.BDI">'[10]DADOS'!$E$104:$E$108</definedName>
    <definedName name="Data_Prop">#REF!</definedName>
    <definedName name="data1">#REF!</definedName>
    <definedName name="DescForms" localSheetId="0">#REF!</definedName>
    <definedName name="DescForms" localSheetId="2">#REF!</definedName>
    <definedName name="DescForms">#REF!</definedName>
    <definedName name="Despesas">'[3]Efetivo'!#REF!</definedName>
    <definedName name="Diaria_Esp">#REF!</definedName>
    <definedName name="Encargos">#REF!</definedName>
    <definedName name="Escala">#REF!</definedName>
    <definedName name="Excel_BuiltIn__FilterDatabase_9">'[4]ADII'!#REF!</definedName>
    <definedName name="Excel_BuiltIn_Criteria" localSheetId="0">#REF!</definedName>
    <definedName name="Excel_BuiltIn_Criteria">#REF!</definedName>
    <definedName name="Excel_BuiltIn_Print_Area_9">'[4]ADII'!#REF!</definedName>
    <definedName name="exchange_rate">'[5]Referencias'!$F$4</definedName>
    <definedName name="fc" localSheetId="0">#REF!</definedName>
    <definedName name="fc">#REF!</definedName>
    <definedName name="Filial">#REF!</definedName>
    <definedName name="Funcao">#REF!</definedName>
    <definedName name="Funcao_Av">#REF!</definedName>
    <definedName name="gggggg">'[6]Banco dados'!$A$3:$A$999</definedName>
    <definedName name="HEIDT">#N/A</definedName>
    <definedName name="Horas_Dia">#REF!</definedName>
    <definedName name="Horas_Mes">#REF!</definedName>
    <definedName name="HUNT">#N/A</definedName>
    <definedName name="Import.DataBase">'[11]DADOS'!$A$38</definedName>
    <definedName name="indice">#REF!</definedName>
    <definedName name="ITEM_MASTER_WITH_COST_032101_Query">#REF!</definedName>
    <definedName name="jazida5" localSheetId="0">#REF!</definedName>
    <definedName name="jazida5" localSheetId="2">#REF!</definedName>
    <definedName name="jazida5">#REF!</definedName>
    <definedName name="jazida6" localSheetId="0">#REF!</definedName>
    <definedName name="jazida6">#REF!</definedName>
    <definedName name="k">#REF!</definedName>
    <definedName name="KAPA">'[12]Orçamento resumo'!$F$4</definedName>
    <definedName name="Lista">'[7] Assistência Médica'!#REF!</definedName>
    <definedName name="ls" localSheetId="0">#REF!</definedName>
    <definedName name="ls" localSheetId="2">#REF!</definedName>
    <definedName name="ls">#REF!</definedName>
    <definedName name="lub" localSheetId="0">#REF!</definedName>
    <definedName name="lub">#REF!</definedName>
    <definedName name="ma">#REF!</definedName>
    <definedName name="MAIOR" localSheetId="0">#REF!</definedName>
    <definedName name="MAIOR">#REF!</definedName>
    <definedName name="mb">#REF!</definedName>
    <definedName name="meio" localSheetId="0">#REF!</definedName>
    <definedName name="meio">#REF!</definedName>
    <definedName name="Não">'[3]Efetivo'!#REF!</definedName>
    <definedName name="new">#REF!</definedName>
    <definedName name="Nome">#REF!</definedName>
    <definedName name="od" localSheetId="0">#REF!</definedName>
    <definedName name="od">#REF!</definedName>
    <definedName name="of" localSheetId="0">#REF!</definedName>
    <definedName name="of">#REF!</definedName>
    <definedName name="P_ResTecnica">#REF!</definedName>
    <definedName name="pdm" localSheetId="0">#REF!</definedName>
    <definedName name="pdm">#REF!</definedName>
    <definedName name="pedra" localSheetId="0">#REF!</definedName>
    <definedName name="pedra">#REF!</definedName>
    <definedName name="PLANOS" localSheetId="0">#REF!</definedName>
    <definedName name="PLANOS">#REF!</definedName>
    <definedName name="PO.CustoUnitario">ROUND('[13]PROPOSTA'!#REF!,15-13*'[13]PROPOSTA'!$S$4)</definedName>
    <definedName name="PO.PrecoUnitario">ROUND('[13]PROPOSTA'!$N1,15-13*'[13]PROPOSTA'!$S$6)</definedName>
    <definedName name="PO.ProcVBanco" localSheetId="0">IF(COUNTIF(#REF!,#REF!)&gt;0,"SINAPI!$A:$F",IF(COUNTIF(#REF!,#REF!)&gt;0,"Composições!$A:$F","Cotações!$A:$F"))</definedName>
    <definedName name="PO.ProcVBanco" localSheetId="2">IF(COUNTIF(#REF!,#REF!)&gt;0,"SINAPI!$A:$F",IF(COUNTIF(#REF!,#REF!)&gt;0,"Composições!$A:$F","Cotações!$A:$F"))</definedName>
    <definedName name="PO.ProcVBanco">IF(COUNTIF(#REF!,#REF!)&gt;0,"SINAPI!$A:$F",IF(COUNTIF(#REF!,#REF!)&gt;0,"Composições!$A:$F","Cotações!$A:$F"))</definedName>
    <definedName name="PO.Quantidade">ROUND('[13]PROPOSTA'!$M1,15-13*'[13]PROPOSTA'!$S$3)</definedName>
    <definedName name="Popular" localSheetId="2" hidden="1">{#N/A,#N/A,FALSE,"Cronograma";#N/A,#N/A,FALSE,"Cronogr. 2"}</definedName>
    <definedName name="Popular" hidden="1">{#N/A,#N/A,FALSE,"Cronograma";#N/A,#N/A,FALSE,"Cronogr. 2"}</definedName>
    <definedName name="port" localSheetId="0">#REF!</definedName>
    <definedName name="port">#REF!</definedName>
    <definedName name="PREF" localSheetId="0">#REF!</definedName>
    <definedName name="PREF">#REF!</definedName>
    <definedName name="Print_Area_MI" localSheetId="0">#REF!</definedName>
    <definedName name="Print_Area_MI">#REF!</definedName>
    <definedName name="Qt_ADNoturno">#REF!</definedName>
    <definedName name="Qt_Armas">#REF!</definedName>
    <definedName name="QT_EvDiarista">#REF!</definedName>
    <definedName name="Qt_EvVidros">#REF!</definedName>
    <definedName name="Qt_FolExtra">#REF!</definedName>
    <definedName name="Qt_FolNormal">#REF!</definedName>
    <definedName name="Qt_Func">#REF!</definedName>
    <definedName name="Qt_HE100">#REF!</definedName>
    <definedName name="Qt_HE50">#REF!</definedName>
    <definedName name="Qt_HReduzida">#REF!</definedName>
    <definedName name="Qt_IJornada">#REF!</definedName>
    <definedName name="Qt_Ronda">#REF!</definedName>
    <definedName name="Qt_Salario">#REF!</definedName>
    <definedName name="Qt_Va">#REF!</definedName>
    <definedName name="Qt_VT">#REF!</definedName>
    <definedName name="rea" localSheetId="0">#REF!</definedName>
    <definedName name="rea">#REF!</definedName>
    <definedName name="Referencia.Descricao" localSheetId="2">IF(ISNUMBER([11]!linhaSINAPIxls),INDEX(INDIRECT("'[Referência "&amp;'UNIFORMES'!DATABASE&amp;".xls]Banco'!$b:$g"),[11]!linhaSINAPIxls,3),"")</definedName>
    <definedName name="Referencia.Descricao">IF(ISNUMBER([11]!linhaSINAPIxls),INDEX(INDIRECT("'[Referência "&amp;DATABASE&amp;".xls]Banco'!$b:$g"),[11]!linhaSINAPIxls,3),"")</definedName>
    <definedName name="Referencia.Unidade" localSheetId="2">IF(ISNUMBER([11]!linhaSINAPIxls),INDEX(INDIRECT("'[Referência "&amp;'UNIFORMES'!DATABASE&amp;".xls]Banco'!$b:$g"),[11]!linhaSINAPIxls,4),"")</definedName>
    <definedName name="Referencia.Unidade">IF(ISNUMBER([11]!linhaSINAPIxls),INDEX(INDIRECT("'[Referência "&amp;DATABASE&amp;".xls]Banco'!$b:$g"),[11]!linhaSINAPIxls,4),"")</definedName>
    <definedName name="Reserva_Tec">#REF!</definedName>
    <definedName name="rio" localSheetId="2" hidden="1">{#N/A,#N/A,FALSE,"Cronograma";#N/A,#N/A,FALSE,"Cronogr. 2"}</definedName>
    <definedName name="rio" hidden="1">{#N/A,#N/A,FALSE,"Cronograma";#N/A,#N/A,FALSE,"Cronogr. 2"}</definedName>
    <definedName name="ruas" localSheetId="0">#REF!</definedName>
    <definedName name="ruas">#REF!</definedName>
    <definedName name="s" localSheetId="0">#REF!</definedName>
    <definedName name="s">#REF!</definedName>
    <definedName name="Salario">#REF!</definedName>
    <definedName name="Sc">#REF!</definedName>
    <definedName name="se" localSheetId="0">#REF!</definedName>
    <definedName name="se">#REF!</definedName>
    <definedName name="SGCO_Valor_Global_1">'[8]ADII'!#REF!</definedName>
    <definedName name="Sim">'[3]Efetivo'!#REF!</definedName>
    <definedName name="SINAPI_AC" hidden="1">#REF!</definedName>
    <definedName name="SomaAgrup">SUMIF(OFFSET('[13]PROPOSTA'!$A1,1,0,'[13]PROPOSTA'!$B1),"S",OFFSET('[13]PROPOSTA'!A1,1,0,'[13]PROPOSTA'!$B1))</definedName>
    <definedName name="SP_1">#REF!</definedName>
    <definedName name="SP_2">#REF!</definedName>
    <definedName name="SP_3">#REF!</definedName>
    <definedName name="SP_4">#REF!</definedName>
    <definedName name="SP_5">#REF!</definedName>
    <definedName name="ss" localSheetId="2" hidden="1">{#N/A,#N/A,FALSE,"Cronograma";#N/A,#N/A,FALSE,"Cronogr. 2"}</definedName>
    <definedName name="ss" hidden="1">{#N/A,#N/A,FALSE,"Cronograma";#N/A,#N/A,FALSE,"Cronogr. 2"}</definedName>
    <definedName name="stma">#REF!</definedName>
    <definedName name="stmb">#REF!</definedName>
    <definedName name="sx" localSheetId="0">#REF!</definedName>
    <definedName name="sx">#REF!</definedName>
    <definedName name="TABLE_1" localSheetId="0">#REF!</definedName>
    <definedName name="TABLE_1">#REF!</definedName>
    <definedName name="tb100cm" localSheetId="0">#REF!</definedName>
    <definedName name="tb100cm">#REF!</definedName>
    <definedName name="Tipo_Emp">#REF!</definedName>
    <definedName name="TipoOrçamento">"LICITADO"</definedName>
    <definedName name="total" localSheetId="0">#REF!</definedName>
    <definedName name="total">#REF!</definedName>
    <definedName name="Tx_AdmIdeal">#REF!</definedName>
    <definedName name="Tx_AdmMin">#REF!</definedName>
    <definedName name="un" localSheetId="0">'[14]PLANILHA'!#REF!</definedName>
    <definedName name="un">'[14]PLANILHA'!#REF!</definedName>
    <definedName name="UN_1" localSheetId="0">'[14]PLANILHA'!#REF!</definedName>
    <definedName name="UN_1">'[14]PLANILHA'!#REF!</definedName>
    <definedName name="unnamed">#REF!</definedName>
    <definedName name="V_ADAssid">#REF!</definedName>
    <definedName name="V_ADInsal">#REF!</definedName>
    <definedName name="V_ADNoturno">#REF!</definedName>
    <definedName name="V_ADPericul">#REF!</definedName>
    <definedName name="V_Aliment">#REF!</definedName>
    <definedName name="V_Armas">#REF!</definedName>
    <definedName name="V_EncSoc">#REF!</definedName>
    <definedName name="V_EvDiarista">#REF!</definedName>
    <definedName name="V_EvVidros">#REF!</definedName>
    <definedName name="V_FolHE">#REF!</definedName>
    <definedName name="V_FolHN">#REF!</definedName>
    <definedName name="V_HE100">#REF!</definedName>
    <definedName name="V_HE50">#REF!</definedName>
    <definedName name="V_HReduzida">#REF!</definedName>
    <definedName name="V_IJornada">#REF!</definedName>
    <definedName name="V_Impostos">#REF!</definedName>
    <definedName name="V_Reflexo">#REF!</definedName>
    <definedName name="V_ResTec">#REF!</definedName>
    <definedName name="V_ResTecA">#REF!</definedName>
    <definedName name="V_ResTecB">#REF!</definedName>
    <definedName name="V_Ronda">#REF!</definedName>
    <definedName name="V_Salario">#REF!</definedName>
    <definedName name="V_Saude">#REF!</definedName>
    <definedName name="V_Seguro">#REF!</definedName>
    <definedName name="V_Transp">#REF!</definedName>
    <definedName name="V_TxAdm">#REF!</definedName>
    <definedName name="V_Unif">#REF!</definedName>
    <definedName name="Vidros">#REF!</definedName>
    <definedName name="Vlr_Fatura">#REF!</definedName>
    <definedName name="Vlr_Materiais">#REF!</definedName>
    <definedName name="Vlr_VA">#REF!</definedName>
    <definedName name="Vlr_VT">#REF!</definedName>
    <definedName name="VTOTAL1" localSheetId="2">ROUND(PO.Quantidade*PO.PrecoUnitario,15-13*'[13]PROPOSTA'!$S$7)</definedName>
    <definedName name="VTOTAL1">ROUND(PO.Quantidade*PO.PrecoUnitario,15-13*'[13]PROPOSTA'!$S$7)</definedName>
    <definedName name="wrn.Cronograma." localSheetId="2" hidden="1">{#N/A,#N/A,FALSE,"Cronograma";#N/A,#N/A,FALSE,"Cronogr. 2"}</definedName>
    <definedName name="wrn.Cronograma." hidden="1">{#N/A,#N/A,FALSE,"Cronograma";#N/A,#N/A,FALSE,"Cronogr. 2"}</definedName>
    <definedName name="wrn.GERAL." localSheetId="2" hidden="1">{#N/A,#N/A,FALSE,"ET-CAPA";#N/A,#N/A,FALSE,"ET-PAG1";#N/A,#N/A,FALSE,"ET-PAG2";#N/A,#N/A,FALSE,"ET-PAG3";#N/A,#N/A,FALSE,"ET-PAG4";#N/A,#N/A,FALSE,"ET-PAG5"}</definedName>
    <definedName name="wrn.GERAL." hidden="1">{#N/A,#N/A,FALSE,"ET-CAPA";#N/A,#N/A,FALSE,"ET-PAG1";#N/A,#N/A,FALSE,"ET-PAG2";#N/A,#N/A,FALSE,"ET-PAG3";#N/A,#N/A,FALSE,"ET-PAG4";#N/A,#N/A,FALSE,"ET-PAG5"}</definedName>
    <definedName name="wrn.PENDENCIAS." localSheetId="2" hidden="1">{#N/A,#N/A,FALSE,"GERAL";#N/A,#N/A,FALSE,"012-96";#N/A,#N/A,FALSE,"018-96";#N/A,#N/A,FALSE,"027-96";#N/A,#N/A,FALSE,"059-96";#N/A,#N/A,FALSE,"076-96";#N/A,#N/A,FALSE,"019-97";#N/A,#N/A,FALSE,"021-97";#N/A,#N/A,FALSE,"022-97";#N/A,#N/A,FALSE,"028-97"}</definedName>
    <definedName name="wrn.PENDENCIAS." hidden="1">{#N/A,#N/A,FALSE,"GERAL";#N/A,#N/A,FALSE,"012-96";#N/A,#N/A,FALSE,"018-96";#N/A,#N/A,FALSE,"027-96";#N/A,#N/A,FALSE,"059-96";#N/A,#N/A,FALSE,"076-96";#N/A,#N/A,FALSE,"019-97";#N/A,#N/A,FALSE,"021-97";#N/A,#N/A,FALSE,"022-97";#N/A,#N/A,FALSE,"028-97"}</definedName>
  </definedNames>
  <calcPr fullCalcOnLoad="1" fullPrecision="0" iterate="1" iterateCount="100" iterateDelta="0.001"/>
</workbook>
</file>

<file path=xl/comments3.xml><?xml version="1.0" encoding="utf-8"?>
<comments xmlns="http://schemas.openxmlformats.org/spreadsheetml/2006/main">
  <authors>
    <author/>
    <author>Aura</author>
  </authors>
  <commentList>
    <comment ref="E5" authorId="0">
      <text>
        <r>
          <rPr>
            <sz val="11"/>
            <color indexed="8"/>
            <rFont val="Arial1"/>
            <family val="0"/>
          </rPr>
          <t>NºPregão:202018
UASG:389092
Conselho Regional de Engenharia e Agronomia do Rio Grande do Sul/CREA-RS
 -Supervisão de Compras - Sinop</t>
        </r>
      </text>
    </comment>
    <comment ref="F5" authorId="0">
      <text>
        <r>
          <rPr>
            <sz val="11"/>
            <color indexed="8"/>
            <rFont val="Arial1"/>
            <family val="0"/>
          </rPr>
          <t>NoPregão:72019
UASG:1206452  
MINISTÉRIO DA DEFESA | Comando da Aeronáutica | GRUPAMENTO DE APOIO
DO GALEÃO
 -Supervisão de Compras - Sinop</t>
        </r>
      </text>
    </comment>
    <comment ref="G5" authorId="0">
      <text>
        <r>
          <rPr>
            <sz val="11"/>
            <color indexed="8"/>
            <rFont val="Arial1"/>
            <family val="0"/>
          </rPr>
          <t>Item 12
Prefeitura Municipal de Diamantino/MT
Pregão Presencial nº 34/2018
ARP nº 76/2018
----
Pregão:   Nº 00004/2019 
Uasg:   120645 - GRUPAMENTO DE APOIO DO GALEÃO .
ATA:Nº 00004/2019
 -Supervisão de Compras - Sinop</t>
        </r>
      </text>
    </comment>
    <comment ref="H5" authorId="1">
      <text>
        <r>
          <rPr>
            <sz val="9"/>
            <rFont val="Tahoma"/>
            <family val="2"/>
          </rPr>
          <t xml:space="preserve">Item 17
Prefeitura Municipal de Itaúba/MT
Pregão Presencial nº 71/2018
ARP nº 30/2018
</t>
        </r>
      </text>
    </comment>
    <comment ref="E6" authorId="0">
      <text>
        <r>
          <rPr>
            <sz val="11"/>
            <color indexed="8"/>
            <rFont val="Arial1"/>
            <family val="0"/>
          </rPr>
          <t>Item: 00002
Nº 15853/2019
UASG: 910809 - CENTRAIS ELÉTRICAS DO NORTE DO BRASIL S/A
Órgão: EMPRESAS DE ENERGIA
Órgão Superior: MINISTÉRIO DE MINAS E ENERGIA.
 -Supervisão de Compras - Sinop</t>
        </r>
      </text>
    </comment>
    <comment ref="F6" authorId="0">
      <text>
        <r>
          <rPr>
            <sz val="11"/>
            <color indexed="8"/>
            <rFont val="Arial1"/>
            <family val="0"/>
          </rPr>
          <t>I
----
Nº Pregão 15853/2019
Nº Item: 00009
UASG: 910809
CATMAT: 272026
  CENTRAIS ELÉTRICAS DO NORTE DO BRASIL S/A
 EMPRESAS DE ENERGIA
MINISTÉRIO DE MINAS E ENERGIA
 -Supervisão de Compras - Sinop</t>
        </r>
      </text>
    </comment>
    <comment ref="G6" authorId="0">
      <text>
        <r>
          <rPr>
            <sz val="11"/>
            <color indexed="8"/>
            <rFont val="Arial1"/>
            <family val="0"/>
          </rPr>
          <t>Nº Pregrão 15853/2019
NºItem: 00006
UASG: 910809
CATMAT: 272026
CENTRAIS ELÉTRICAS DO NORTE DO BRASIL S/A
EMPRESAS DE ENERGIA
 MINISTÉRIO DE MINAS E ENERGIA
 -Supervisão de Compras - Sinop</t>
        </r>
      </text>
    </comment>
    <comment ref="E7" authorId="0">
      <text>
        <r>
          <rPr>
            <sz val="11"/>
            <color indexed="8"/>
            <rFont val="Arial1"/>
            <family val="0"/>
          </rPr>
          <t>I
----
Item: 11
Nº Pegão :00005/2019
Nº do Processo: 80551009464201886
 UASG: 60352 
COMANDO DE FRONT.-RR E 7.BAT.DE INF. DE SELVA
 -Supervisão de Compras - Sinop</t>
        </r>
      </text>
    </comment>
    <comment ref="F7" authorId="0">
      <text>
        <r>
          <rPr>
            <sz val="11"/>
            <color indexed="8"/>
            <rFont val="Arial1"/>
            <family val="0"/>
          </rPr>
          <t>Item 6
Pregão SRP nº 31/2018
UASG 120631
MINISTÉRIO DA DEFESA
Comando da Aeronáutica
GRUPAMENTO DE APOIO DE NATAL
----
Item: 141267 
UASG: 120631 - GRUPAMENTO DE APOIO DE NATAL
Nº da Licitação: 00031/2018 
Nº do Processo 67302005068201899
 -Supervisão de Compras - Sinop</t>
        </r>
      </text>
    </comment>
    <comment ref="G7" authorId="0">
      <text>
        <r>
          <rPr>
            <sz val="11"/>
            <color indexed="8"/>
            <rFont val="Arial1"/>
            <family val="0"/>
          </rPr>
          <t>Item : 
Pregão SRP n
UASG :
----
Item : 49
Nº Pregão :00007/2018 00008/2018 80514002539201880
52121 - COMANDO DO EXERCITO UASG: 160160 
51 BATALHÃO DE INFANTARIA DE SELVA
Modalidade de Licitação No da Licitação No da IRP No do Processo
 -Supervisão de Compras - Sinop</t>
        </r>
      </text>
    </comment>
    <comment ref="E8" authorId="0">
      <text>
        <r>
          <rPr>
            <sz val="11"/>
            <color indexed="8"/>
            <rFont val="Arial1"/>
            <family val="0"/>
          </rPr>
          <t>Item /84
Nº282018
UASG:160445
MINISTÉRIO DA DEFESA | Comando do Exército | Comando Militar do Sul | 5a
Região Militar | Hospital de Guarnição de Florianópolis
----
Item /84
Nº282018
UASG:160445
MINISTÉRIO DA DEFESA | Comando do Exército | Comando Militar do Sul | 5a
Região Militar | Hospital de Guarnição de Florianópolis
 -Supervisão de Compras - Sinop</t>
        </r>
      </text>
    </comment>
    <comment ref="F8" authorId="0">
      <text>
        <r>
          <rPr>
            <sz val="11"/>
            <color indexed="8"/>
            <rFont val="Arial1"/>
            <family val="0"/>
          </rPr>
          <t>NoPregão:82018
UASG:160198
MINISTÉRIO DA DEFESA | Comando do Exército | Comando Militar do Nordeste | 7a
Região Militar/7a Divisão de Exército | 7oDepósito de Suprimento
 -Supervisão de Compras - Sinop</t>
        </r>
      </text>
    </comment>
    <comment ref="G8" authorId="0">
      <text>
        <r>
          <rPr>
            <sz val="11"/>
            <color indexed="8"/>
            <rFont val="Arial1"/>
            <family val="0"/>
          </rPr>
          <t>Item 182
Pregão SRP nº 06/2018
UASG 160098
MINISTÉRIO DA DEFESA
Comando do Exército
Comando Militar do Planalto
Comando da 11ª Região Militar
Base Administrativa da Brigada de Operçõe s Especiais
----
Item: 00002
CATMAT: 4057 
UASG: 154040
FUNDAÇÃO UNIVERSIDADE DE BRASILIA FUB, MINISTÉRIO  DA EDUCAÇÃO .
DISPENSA DE LICITAÇÃO.
 -Supervisão de Compras - Sinop</t>
        </r>
      </text>
    </comment>
    <comment ref="E9" authorId="0">
      <text>
        <r>
          <rPr>
            <sz val="11"/>
            <color indexed="8"/>
            <rFont val="Arial1"/>
            <family val="0"/>
          </rPr>
          <t>Item; 9
MINISTÉRIO DA EDUCAÇÃO | Empresa Brasileira de Serviços Hospitalares/Sede |
Maternidade Escola Januário Cicco
NºPregão:162018
UASG:155015
 -Supervisão de Compras - Sinop</t>
        </r>
      </text>
    </comment>
    <comment ref="F9" authorId="0">
      <text>
        <r>
          <rPr>
            <sz val="11"/>
            <color indexed="8"/>
            <rFont val="Arial1"/>
            <family val="0"/>
          </rPr>
          <t>NºPregão:32018
UASG:158315
 MINISTÉRIO DA EDUCAÇÃO | Secretaria Executiva | Subsecretaria de Planejamento e
Orçamento | Instituto Federal de Educação, Ciencia e Tecnologia do Ceará | Campus
Quixadá
 -Supervisão de Compras - Sinop</t>
        </r>
      </text>
    </comment>
    <comment ref="G9" authorId="0">
      <text>
        <r>
          <rPr>
            <sz val="11"/>
            <color indexed="8"/>
            <rFont val="Arial1"/>
            <family val="0"/>
          </rPr>
          <t>Lote/Item: 1/2
ºPregão:262019 / 
UASG:980301
Nº 00026/2019 (SRP) .
PREFEITURA
7 / 17 .
Órgão: GOVERNO DO ESTADO DE RORAIMA
Prefeitura Municipal de Boa Vista
 -Supervisão de Compras - Sinop</t>
        </r>
      </text>
    </comment>
    <comment ref="E10" authorId="0">
      <text>
        <r>
          <rPr>
            <sz val="11"/>
            <color indexed="8"/>
            <rFont val="Arial1"/>
            <family val="0"/>
          </rPr>
          <t>Item; 9
MINISTÉRIO DA EDUCAÇÃO | Empresa Brasileira de Serviços Hospitalares/Sede |
Maternidade Escola Januário Cicco
NºPregão:162018
UASG:155015
 -Supervisão de Compras - Sinop</t>
        </r>
      </text>
    </comment>
    <comment ref="F10" authorId="0">
      <text>
        <r>
          <rPr>
            <sz val="11"/>
            <color indexed="8"/>
            <rFont val="Arial1"/>
            <family val="0"/>
          </rPr>
          <t>NºPregão:32018
UASG:158315
 MINISTÉRIO DA EDUCAÇÃO | Secretaria Executiva | Subsecretaria de Planejamento e
Orçamento | Instituto Federal de Educação, Ciencia e Tecnologia do Ceará | Campus
Quixadá
 -Supervisão de Compras - Sinop</t>
        </r>
      </text>
    </comment>
    <comment ref="G10" authorId="0">
      <text>
        <r>
          <rPr>
            <sz val="11"/>
            <color indexed="8"/>
            <rFont val="Arial1"/>
            <family val="0"/>
          </rPr>
          <t>Lote/Item: 1/2
ºPregão:262019 / 
UASG:980301
Nº 00026/2019 (SRP) .
PREFEITURA
7 / 17 .
Órgão: GOVERNO DO ESTADO DE RORAIMA
Prefeitura Municipal de Boa Vista
 -Supervisão de Compras - Sinop</t>
        </r>
      </text>
    </comment>
    <comment ref="E17" authorId="0">
      <text>
        <r>
          <rPr>
            <sz val="11"/>
            <color indexed="8"/>
            <rFont val="Arial1"/>
            <family val="0"/>
          </rPr>
          <t>NºPregão:202018
UASG:389092
Conselho Regional de Engenharia e Agronomia do Rio Grande do Sul/CREA-RS
 -Supervisão de Compras - Sinop</t>
        </r>
      </text>
    </comment>
    <comment ref="F17" authorId="0">
      <text>
        <r>
          <rPr>
            <sz val="11"/>
            <color indexed="8"/>
            <rFont val="Arial1"/>
            <family val="0"/>
          </rPr>
          <t>NoPregão:72019
UASG:1206452  
MINISTÉRIO DA DEFESA | Comando da Aeronáutica | GRUPAMENTO DE APOIO
DO GALEÃO
 -Supervisão de Compras - Sinop</t>
        </r>
      </text>
    </comment>
    <comment ref="G17" authorId="0">
      <text>
        <r>
          <rPr>
            <sz val="11"/>
            <color indexed="8"/>
            <rFont val="Arial1"/>
            <family val="0"/>
          </rPr>
          <t>Item 12
Prefeitura Municipal de Diamantino/MT
Pregão Presencial nº 34/2018
ARP nº 76/2018
----
Pregão:   Nº 00004/2019 
Uasg:   120645 - GRUPAMENTO DE APOIO DO GALEÃO .
ATA:Nº 00004/2019
 -Supervisão de Compras - Sinop</t>
        </r>
      </text>
    </comment>
    <comment ref="H17" authorId="1">
      <text>
        <r>
          <rPr>
            <sz val="9"/>
            <rFont val="Tahoma"/>
            <family val="2"/>
          </rPr>
          <t xml:space="preserve">Item 17
Prefeitura Municipal de Itaúba/MT
Pregão Presencial nº 71/2018
ARP nº 30/2018
</t>
        </r>
      </text>
    </comment>
    <comment ref="E18" authorId="0">
      <text>
        <r>
          <rPr>
            <sz val="11"/>
            <color indexed="8"/>
            <rFont val="Arial1"/>
            <family val="0"/>
          </rPr>
          <t>Item: 00002
Nº 15853/2019
UASG: 910809 - CENTRAIS ELÉTRICAS DO NORTE DO BRASIL S/A
Órgão: EMPRESAS DE ENERGIA
Órgão Superior: MINISTÉRIO DE MINAS E ENERGIA.
 -Supervisão de Compras - Sinop</t>
        </r>
      </text>
    </comment>
    <comment ref="F18" authorId="0">
      <text>
        <r>
          <rPr>
            <sz val="11"/>
            <color indexed="8"/>
            <rFont val="Arial1"/>
            <family val="0"/>
          </rPr>
          <t>I
----
Nº Pregão 15853/2019
Nº Item: 00009
UASG: 910809
CATMAT: 272026
  CENTRAIS ELÉTRICAS DO NORTE DO BRASIL S/A
 EMPRESAS DE ENERGIA
MINISTÉRIO DE MINAS E ENERGIA
 -Supervisão de Compras - Sinop</t>
        </r>
      </text>
    </comment>
    <comment ref="G18" authorId="0">
      <text>
        <r>
          <rPr>
            <sz val="11"/>
            <color indexed="8"/>
            <rFont val="Arial1"/>
            <family val="0"/>
          </rPr>
          <t>Nº Pregrão 15853/2019
NºItem: 00006
UASG: 910809
CATMAT: 272026
CENTRAIS ELÉTRICAS DO NORTE DO BRASIL S/A
EMPRESAS DE ENERGIA
 MINISTÉRIO DE MINAS E ENERGIA
 -Supervisão de Compras - Sinop</t>
        </r>
      </text>
    </comment>
    <comment ref="E19" authorId="0">
      <text>
        <r>
          <rPr>
            <sz val="11"/>
            <color indexed="8"/>
            <rFont val="Arial1"/>
            <family val="0"/>
          </rPr>
          <t>I
----
Item: 11
Nº Pegão :00005/2019
Nº do Processo: 80551009464201886
 UASG: 60352 
COMANDO DE FRONT.-RR E 7.BAT.DE INF. DE SELVA
 -Supervisão de Compras - Sinop</t>
        </r>
      </text>
    </comment>
    <comment ref="F19" authorId="0">
      <text>
        <r>
          <rPr>
            <sz val="11"/>
            <color indexed="8"/>
            <rFont val="Arial1"/>
            <family val="0"/>
          </rPr>
          <t>Item 6
Pregão SRP nº 31/2018
UASG 120631
MINISTÉRIO DA DEFESA
Comando da Aeronáutica
GRUPAMENTO DE APOIO DE NATAL
----
Item: 141267 
UASG: 120631 - GRUPAMENTO DE APOIO DE NATAL
Nº da Licitação: 00031/2018 
Nº do Processo 67302005068201899
 -Supervisão de Compras - Sinop</t>
        </r>
      </text>
    </comment>
    <comment ref="G19" authorId="0">
      <text>
        <r>
          <rPr>
            <sz val="11"/>
            <color indexed="8"/>
            <rFont val="Arial1"/>
            <family val="0"/>
          </rPr>
          <t>Item : 
Pregão SRP n
UASG :
----
Item : 49
Nº Pregão :00007/2018 00008/2018 80514002539201880
52121 - COMANDO DO EXERCITO UASG: 160160 
51 BATALHÃO DE INFANTARIA DE SELVA
Modalidade de Licitação No da Licitação No da IRP No do Processo
 -Supervisão de Compras - Sinop</t>
        </r>
      </text>
    </comment>
    <comment ref="E20" authorId="0">
      <text>
        <r>
          <rPr>
            <sz val="11"/>
            <color indexed="8"/>
            <rFont val="Arial1"/>
            <family val="0"/>
          </rPr>
          <t>Item /84
Nº282018
UASG:160445
MINISTÉRIO DA DEFESA | Comando do Exército | Comando Militar do Sul | 5a
Região Militar | Hospital de Guarnição de Florianópolis
----
Item /84
Nº282018
UASG:160445
MINISTÉRIO DA DEFESA | Comando do Exército | Comando Militar do Sul | 5a
Região Militar | Hospital de Guarnição de Florianópolis
 -Supervisão de Compras - Sinop</t>
        </r>
      </text>
    </comment>
    <comment ref="F20" authorId="0">
      <text>
        <r>
          <rPr>
            <sz val="11"/>
            <color indexed="8"/>
            <rFont val="Arial1"/>
            <family val="0"/>
          </rPr>
          <t>NoPregão:82018
UASG:160198
MINISTÉRIO DA DEFESA | Comando do Exército | Comando Militar do Nordeste | 7a
Região Militar/7a Divisão de Exército | 7oDepósito de Suprimento
 -Supervisão de Compras - Sinop</t>
        </r>
      </text>
    </comment>
    <comment ref="G20" authorId="0">
      <text>
        <r>
          <rPr>
            <sz val="11"/>
            <color indexed="8"/>
            <rFont val="Arial1"/>
            <family val="0"/>
          </rPr>
          <t>Item 182
Pregão SRP nº 06/2018
UASG 160098
MINISTÉRIO DA DEFESA
Comando do Exército
Comando Militar do Planalto
Comando da 11ª Região Militar
Base Administrativa da Brigada de Operçõe s Especiais
----
Item: 00002
CATMAT: 4057 
UASG: 154040
FUNDAÇÃO UNIVERSIDADE DE BRASILIA FUB, MINISTÉRIO  DA EDUCAÇÃO .
DISPENSA DE LICITAÇÃO.
 -Supervisão de Compras - Sinop</t>
        </r>
      </text>
    </comment>
    <comment ref="E21" authorId="0">
      <text>
        <r>
          <rPr>
            <sz val="11"/>
            <color indexed="8"/>
            <rFont val="Arial1"/>
            <family val="0"/>
          </rPr>
          <t>Item; 9
MINISTÉRIO DA EDUCAÇÃO | Empresa Brasileira de Serviços Hospitalares/Sede |
Maternidade Escola Januário Cicco
NºPregão:162018
UASG:155015
 -Supervisão de Compras - Sinop</t>
        </r>
      </text>
    </comment>
    <comment ref="F21" authorId="0">
      <text>
        <r>
          <rPr>
            <sz val="11"/>
            <color indexed="8"/>
            <rFont val="Arial1"/>
            <family val="0"/>
          </rPr>
          <t>NºPregão:32018
UASG:158315
 MINISTÉRIO DA EDUCAÇÃO | Secretaria Executiva | Subsecretaria de Planejamento e
Orçamento | Instituto Federal de Educação, Ciencia e Tecnologia do Ceará | Campus
Quixadá
 -Supervisão de Compras - Sinop</t>
        </r>
      </text>
    </comment>
    <comment ref="G21" authorId="0">
      <text>
        <r>
          <rPr>
            <sz val="11"/>
            <color indexed="8"/>
            <rFont val="Arial1"/>
            <family val="0"/>
          </rPr>
          <t>Lote/Item: 1/2
ºPregão:262019 / 
UASG:980301
Nº 00026/2019 (SRP) .
PREFEITURA
7 / 17 .
Órgão: GOVERNO DO ESTADO DE RORAIMA
Prefeitura Municipal de Boa Vista
 -Supervisão de Compras - Sinop</t>
        </r>
      </text>
    </comment>
    <comment ref="E22" authorId="0">
      <text>
        <r>
          <rPr>
            <sz val="11"/>
            <color indexed="8"/>
            <rFont val="Arial1"/>
            <family val="0"/>
          </rPr>
          <t>Item; 9
MINISTÉRIO DA EDUCAÇÃO | Empresa Brasileira de Serviços Hospitalares/Sede |
Maternidade Escola Januário Cicco
NºPregão:162018
UASG:155015
 -Supervisão de Compras - Sinop</t>
        </r>
      </text>
    </comment>
    <comment ref="F22" authorId="0">
      <text>
        <r>
          <rPr>
            <sz val="11"/>
            <color indexed="8"/>
            <rFont val="Arial1"/>
            <family val="0"/>
          </rPr>
          <t>NºPregão:32018
UASG:158315
 MINISTÉRIO DA EDUCAÇÃO | Secretaria Executiva | Subsecretaria de Planejamento e
Orçamento | Instituto Federal de Educação, Ciencia e Tecnologia do Ceará | Campus
Quixadá
 -Supervisão de Compras - Sinop</t>
        </r>
      </text>
    </comment>
    <comment ref="G22" authorId="0">
      <text>
        <r>
          <rPr>
            <sz val="11"/>
            <color indexed="8"/>
            <rFont val="Arial1"/>
            <family val="0"/>
          </rPr>
          <t>Lote/Item: 1/2
ºPregão:262019 / 
UASG:980301
Nº 00026/2019 (SRP) .
PREFEITURA
7 / 17 .
Órgão: GOVERNO DO ESTADO DE RORAIMA
Prefeitura Municipal de Boa Vista
 -Supervisão de Compras - Sinop</t>
        </r>
      </text>
    </comment>
    <comment ref="E29" authorId="0">
      <text>
        <r>
          <rPr>
            <sz val="11"/>
            <color indexed="8"/>
            <rFont val="Arial1"/>
            <family val="0"/>
          </rPr>
          <t>NºPregão:202018
UASG:389092
Conselho Regional de Engenharia e Agronomia do Rio Grande do Sul/CREA-RS
 -Supervisão de Compras - Sinop</t>
        </r>
      </text>
    </comment>
    <comment ref="F29" authorId="0">
      <text>
        <r>
          <rPr>
            <sz val="11"/>
            <color indexed="8"/>
            <rFont val="Arial1"/>
            <family val="0"/>
          </rPr>
          <t>NoPregão:72019
UASG:1206452  
MINISTÉRIO DA DEFESA | Comando da Aeronáutica | GRUPAMENTO DE APOIO
DO GALEÃO
 -Supervisão de Compras - Sinop</t>
        </r>
      </text>
    </comment>
    <comment ref="G29" authorId="0">
      <text>
        <r>
          <rPr>
            <sz val="11"/>
            <color indexed="8"/>
            <rFont val="Arial1"/>
            <family val="0"/>
          </rPr>
          <t>Item 12
Prefeitura Municipal de Diamantino/MT
Pregão Presencial nº 34/2018
ARP nº 76/2018
----
Pregão:   Nº 00004/2019 
Uasg:   120645 - GRUPAMENTO DE APOIO DO GALEÃO .
ATA:Nº 00004/2019
 -Supervisão de Compras - Sinop</t>
        </r>
      </text>
    </comment>
    <comment ref="H29" authorId="1">
      <text>
        <r>
          <rPr>
            <sz val="9"/>
            <rFont val="Tahoma"/>
            <family val="2"/>
          </rPr>
          <t xml:space="preserve">Item 17
Prefeitura Municipal de Itaúba/MT
Pregão Presencial nº 71/2018
ARP nº 30/2018
</t>
        </r>
      </text>
    </comment>
  </commentList>
</comments>
</file>

<file path=xl/sharedStrings.xml><?xml version="1.0" encoding="utf-8"?>
<sst xmlns="http://schemas.openxmlformats.org/spreadsheetml/2006/main" count="291" uniqueCount="194">
  <si>
    <t>SUBTOTAL</t>
  </si>
  <si>
    <t>Lucro</t>
  </si>
  <si>
    <t>GRUPO 01</t>
  </si>
  <si>
    <t>ITEM</t>
  </si>
  <si>
    <t>DESCRIÇÃO</t>
  </si>
  <si>
    <t>UNID</t>
  </si>
  <si>
    <t>QUANT</t>
  </si>
  <si>
    <t>VALOR TOTAL</t>
  </si>
  <si>
    <t>SERVIÇO</t>
  </si>
  <si>
    <t>DADOS DO RESPONSÁVEL PARA ASSINATURA DO CONTRATO</t>
  </si>
  <si>
    <t>1) Utilizaremos os meios, equipamentos e a equipe técnica e administrativa que forem necessários à perfeita execução do Contrato, de acordo com as exigências do Edital e seus anexos, bem como da fiscalização da IFSC.</t>
  </si>
  <si>
    <t>2) Na execução da prestação dos serviços observaremos rigorosamente as especificações técnicas solicitadas, assumindo desde já a integral responsabilidade pela perfeita realização dos trabalhos, de conformidade com as normas legais vigentes e padrões do IFSC.</t>
  </si>
  <si>
    <t>3) Declaramos que estamos de pleno acordo com todas as condições estabelecidas no edital e seus anexos, bem como aceitamos todas as obrigações e responsabilidades especificadas no edital, Termo de Referência Ata de registro de Preços e no contrato.</t>
  </si>
  <si>
    <t>4) Por esta proposta, ainda, declaramos inteira submissão aos preceitos legais em vigor, especialmente aos da Lei federal nº 8.666/93, Lei federal nº 10.520/2002, Lei Complementar nº 123/06 alterada pela Lei Complementar 147/2014, Lei federal nº 10.709/03, Lei federal nº 10.880/04, Lei federal nº 11.947/09, Decreto nº 6.768/09,  Resolução Contran nº 277/08 e alterações posteriores de toda a legislação referida, e às cláusulas e condições constantes do Edital do Pregão Eletronico nº 083/2019.</t>
  </si>
  <si>
    <t>5) Declaramos, que no preço ofertado estão inclusas nos preços contidos na proposta incluem todos os custos e despesas, tais como: custos diretos e indiretos, tributos incidentes, taxa de administração, materiais, serviços, transportes de qualquer natureza, encargos sociais, trabalhistas, seguros, embalagens, lucro e outros necessários ao cumprimento integral do objeto deste Edital e seus Anexos.</t>
  </si>
  <si>
    <t>7) Concordamos com todos os prazos previstos no edital e seus anexos.</t>
  </si>
  <si>
    <t>PLANILHA DE CUSTOS E FORMAÇÃO DE PREÇOS</t>
  </si>
  <si>
    <t> DISCRIMINAÇÃO DOS SERVIÇOS (DADOS REFERENTES À CONTRATAÇÃO)</t>
  </si>
  <si>
    <t>A</t>
  </si>
  <si>
    <t>Data de apresentação da proposta (dia/mês/ano)</t>
  </si>
  <si>
    <t>B</t>
  </si>
  <si>
    <t>Município/UF</t>
  </si>
  <si>
    <t>C</t>
  </si>
  <si>
    <t>Ano Acordo, Convenção ou Sentença Normativa em Dissídio Coletivo</t>
  </si>
  <si>
    <t>D</t>
  </si>
  <si>
    <t>Nº de meses de execução contratual</t>
  </si>
  <si>
    <t>IDENTIFICAÇÃO DOS SERVIÇOS</t>
  </si>
  <si>
    <t>Unidade de Medida</t>
  </si>
  <si>
    <t> Quantidade total a contratar</t>
  </si>
  <si>
    <t>POSTOS</t>
  </si>
  <si>
    <t xml:space="preserve"> </t>
  </si>
  <si>
    <t>MÓDULOS</t>
  </si>
  <si>
    <t> Mão-de-obra vinculada à execução contratual</t>
  </si>
  <si>
    <t>Dados complementares para composição dos custos referente à mão-de-obra</t>
  </si>
  <si>
    <t>Tipo de serviço (mesmo serviço com características distintas)</t>
  </si>
  <si>
    <t>Classificação Brasileira de Ocupações (CBO)</t>
  </si>
  <si>
    <t>Salário Normativo da Categoria Profissional 44 Horas</t>
  </si>
  <si>
    <t>Categoria profissional (vinculada à execução contratual)</t>
  </si>
  <si>
    <t>Data base da categoria (dia/mês/ano)</t>
  </si>
  <si>
    <t>MÓDULO 1 :   COMPOSIÇÃO DA REMUNERAÇÃO</t>
  </si>
  <si>
    <t>Composição da Remuneração</t>
  </si>
  <si>
    <t>Valor (R$)</t>
  </si>
  <si>
    <t>Adicional de Periculosidade</t>
  </si>
  <si>
    <t>Outros</t>
  </si>
  <si>
    <t>Adicional de Insalubridade</t>
  </si>
  <si>
    <t>E</t>
  </si>
  <si>
    <t>Adicional Noturno</t>
  </si>
  <si>
    <t>F</t>
  </si>
  <si>
    <t>Adicional de Hora Noturna Reduzida</t>
  </si>
  <si>
    <t>G</t>
  </si>
  <si>
    <t>Intervalo Intrajornada</t>
  </si>
  <si>
    <t>TOTAL DO MÓDULO 1</t>
  </si>
  <si>
    <t>MÓDULO 2: ENCARGOS E BENEFÍCIOS ANUAIS, MENSAIS E DIÁRIOS</t>
  </si>
  <si>
    <t>SUBMÓDULO 2.1: 13º (décimo terceiro) Salário e Adicional de Férias</t>
  </si>
  <si>
    <t>2.1</t>
  </si>
  <si>
    <t>13º (décimo terceiro) Salário e Adicional de Férias</t>
  </si>
  <si>
    <t>13º (décimo terceiro) Salário</t>
  </si>
  <si>
    <t>Incidência do Submodulo 2.2 sobre o 13° salário, férias e adicional de férias</t>
  </si>
  <si>
    <t>TOTAL</t>
  </si>
  <si>
    <t>SUBMÓDULO 2.2: Encargos Previdenciários (GPS), Fundo de Garantia por Tempo de Serviço (FGTS) e outras contribuições.</t>
  </si>
  <si>
    <t>2.2</t>
  </si>
  <si>
    <t>GPS, FGTS e outras contribuições</t>
  </si>
  <si>
    <t>Percentual (%)</t>
  </si>
  <si>
    <t>INSS</t>
  </si>
  <si>
    <t>Salário Educação</t>
  </si>
  <si>
    <t>SAT - FAP X RAT</t>
  </si>
  <si>
    <t>SESC ou SESI</t>
  </si>
  <si>
    <t>SENAI - SENAC</t>
  </si>
  <si>
    <t>SEBRAE</t>
  </si>
  <si>
    <t>INCRA</t>
  </si>
  <si>
    <t>H</t>
  </si>
  <si>
    <t>FGTS</t>
  </si>
  <si>
    <t>TOTAL DO SUBMÓDULO 2.2</t>
  </si>
  <si>
    <t>SUBMÓDULO 2.3: Benefícios Mensais e Diários</t>
  </si>
  <si>
    <t>2.3</t>
  </si>
  <si>
    <t>Benefícios  Mensais e Diários</t>
  </si>
  <si>
    <t>BENEFÍCIO DE ASSISTÊNCIA AO TRABALHADOR</t>
  </si>
  <si>
    <t>TOTAL DO SUBMÓDULO 2.3</t>
  </si>
  <si>
    <t>Quadro-Resumo do Módulo 2 - Encargos e Benefícios anuais, mensais e diários</t>
  </si>
  <si>
    <t>Encargos e Benefícios Anuais, Mensais e Diários</t>
  </si>
  <si>
    <t>TOTAL DO MÓDULO 2</t>
  </si>
  <si>
    <t>MÓDULO 3: PROVISÃO PARA RESCISÃO</t>
  </si>
  <si>
    <t>Provisão para Rescisão</t>
  </si>
  <si>
    <t>Aviso Prévio Indenizado</t>
  </si>
  <si>
    <t xml:space="preserve">Incidência do FGTS sobre o Aviso Prévio Indenizado </t>
  </si>
  <si>
    <t xml:space="preserve">Multa do FGTS e contribuição social sobre o Aviso Prévio Indenizado </t>
  </si>
  <si>
    <t>Conta vinculada</t>
  </si>
  <si>
    <t>Incidência de GPS, FGTS e outras contribuições sobre o Aviso Prévio
Trabalhado</t>
  </si>
  <si>
    <t xml:space="preserve">Multa do FGTS e contribuição social sobre o Aviso Prévio
Trabalhado </t>
  </si>
  <si>
    <t>TOTAL DO MÓDULO 3</t>
  </si>
  <si>
    <t>MÓDULO 4: CUSTO DE REPOSIÇÃO DE PROFISSIONAL AUSENTE</t>
  </si>
  <si>
    <t>SUBMÓDULO 4.1: Substituto nas Ausências legais</t>
  </si>
  <si>
    <t>4.1</t>
  </si>
  <si>
    <t>Substituto nas Ausências Legais</t>
  </si>
  <si>
    <t>Substituto na cobertura de Férias</t>
  </si>
  <si>
    <t xml:space="preserve">Substituto na cobertura de Ausências legais </t>
  </si>
  <si>
    <t>Substituto na cobertura de Licença paternidade</t>
  </si>
  <si>
    <t>Substituto na cobertura de Ausências por acidente de trabalho</t>
  </si>
  <si>
    <t>Substituto na cobertura de Afastamento Maternidade</t>
  </si>
  <si>
    <t>SUBTOTAL DO SUBMÓDULO 4.1</t>
  </si>
  <si>
    <t>SUBMÓDULO 4.2: Substituto na Intrajornada</t>
  </si>
  <si>
    <t>4.2</t>
  </si>
  <si>
    <t>Substituto na Intrajornada</t>
  </si>
  <si>
    <t>Substituto na cobertura de Intervalo para repouso ou alimentação</t>
  </si>
  <si>
    <t>TOTAL DO SUBMÓDULO 4.2</t>
  </si>
  <si>
    <t>Quadro-Resumo do Módulo 4 - Custo de Reposição do Profissional Ausente</t>
  </si>
  <si>
    <t>Substituto nas Ausências legais</t>
  </si>
  <si>
    <t>TOTAL DO MÓDULO 4</t>
  </si>
  <si>
    <t>MÓDULO 5: INSUMOS DIVERSOS</t>
  </si>
  <si>
    <t>Insumos Diversos</t>
  </si>
  <si>
    <t>Uniformes</t>
  </si>
  <si>
    <t>Outros (especificar)</t>
  </si>
  <si>
    <t>TOTAL DO MÓDULO 5</t>
  </si>
  <si>
    <t>MÓDULO 6: CUSTOS INDIRETOS, TRIBUTOS E LUCRO</t>
  </si>
  <si>
    <t>Custos Indiretos, Tributos e Lucro</t>
  </si>
  <si>
    <t>%</t>
  </si>
  <si>
    <t xml:space="preserve">Custos Indiretos        </t>
  </si>
  <si>
    <t>Tributos</t>
  </si>
  <si>
    <t xml:space="preserve">    C1. Tributos Federais</t>
  </si>
  <si>
    <t xml:space="preserve">          C.1.1  PIS</t>
  </si>
  <si>
    <t xml:space="preserve">          C.1.2 COFINS</t>
  </si>
  <si>
    <t xml:space="preserve">    C.2  Tributos Estaduais</t>
  </si>
  <si>
    <t xml:space="preserve">    C.3  Tributos Municipais</t>
  </si>
  <si>
    <t>TOTAL DO MÓDULO 6</t>
  </si>
  <si>
    <t>2 - QUADRO RESUMO DO CUSTO POR EMPREGADO</t>
  </si>
  <si>
    <t>Mão-de-obra vinculada à execução contratual (valor por empregado)</t>
  </si>
  <si>
    <t>(R$)</t>
  </si>
  <si>
    <t>Módulo 1 – Composição da Remuneração</t>
  </si>
  <si>
    <t>Módulo 2 – Encargos e Benefícios Anuais, Mensais e Diários</t>
  </si>
  <si>
    <t>Módulo 3 – Provisão para rescisão</t>
  </si>
  <si>
    <t>Módulo 4 - Custo de Reposição do Profissional Ausente</t>
  </si>
  <si>
    <t>Módulo 5 – Insumos diversos</t>
  </si>
  <si>
    <t>Subtotal (A+B+C+D+E)</t>
  </si>
  <si>
    <t>Módulo 6 – Custos indiretos, tributos e lucro</t>
  </si>
  <si>
    <t>VALOR TOTAL POR EMPREGADO</t>
  </si>
  <si>
    <t>ORÇAMENTO PARA ESTIMATIVA DE PREÇOS</t>
  </si>
  <si>
    <t>Ordem</t>
  </si>
  <si>
    <t>Vida Útil</t>
  </si>
  <si>
    <t>Qtd. Anual</t>
  </si>
  <si>
    <t>Preço 1</t>
  </si>
  <si>
    <t>Preço 2</t>
  </si>
  <si>
    <t>Preço 3</t>
  </si>
  <si>
    <t>Preço 4</t>
  </si>
  <si>
    <t>Valor unitário médio</t>
  </si>
  <si>
    <t>Valor total</t>
  </si>
  <si>
    <t>BLUSA DE LÃ</t>
  </si>
  <si>
    <t xml:space="preserve">TOTAL ANUAL                                </t>
  </si>
  <si>
    <t xml:space="preserve">TOTAL MENSAL   </t>
  </si>
  <si>
    <t>VALOR POR EMPREGADO</t>
  </si>
  <si>
    <t>Nome: Pâmela de Oliveira</t>
  </si>
  <si>
    <t>Procurador                       C.P.F: 041.809.939-10</t>
  </si>
  <si>
    <t>DADOS BANCÁRIOS - BANCO: BRASIL AGÊNCIA: 3041-4 CONTA CORRENTE : 34122-3</t>
  </si>
  <si>
    <t>A empresa SOBERANA TERCEIRIZAÇÃO DE SERVIÇOS EIRELI - ME , inscrita no CNPJ nº 02.891.176/0001-06 , por intermédio de seu representante legal, .a Sra: Pâmela de Oliveira  , portador do CPF nº041.809.939-10, DECLARA, para fins do disposto no Edital de Pregão Eletronico p/ Registro de Preços nº 083/2019, declara, sob as penas da lei, em especial o art. 299 do Código Penal Brasileiro, que:</t>
  </si>
  <si>
    <t>SOBERANA TERCEIRIZAÇÃO DE SERVIÇOS EIRELI - ME</t>
  </si>
  <si>
    <t>CNPJ 02.891.176/0001-06</t>
  </si>
  <si>
    <t>Pâmela de Oliveira</t>
  </si>
  <si>
    <t>Vale Transporte - Decreto n. 19.247/2019</t>
  </si>
  <si>
    <t>Aviso Prévio Trabalhado - cálculo (1/30 * 7) /24</t>
  </si>
  <si>
    <t>VIDEIRA/SC</t>
  </si>
  <si>
    <t xml:space="preserve"> SC000945/2019</t>
  </si>
  <si>
    <t>PROFISSIONAL DE APOIO ESCOLAR</t>
  </si>
  <si>
    <t>5162-10</t>
  </si>
  <si>
    <t>Saaers/SC</t>
  </si>
  <si>
    <t xml:space="preserve"> 01/03/2019</t>
  </si>
  <si>
    <t>Salário Base 44 horas</t>
  </si>
  <si>
    <t>VALOR TOTAL DO POSTO</t>
  </si>
  <si>
    <t>AO Instituto Federal de Educação, Ciência e Tecnologia Catarinense – Reitoria,PREGÃO ELETRONICO Nº 083/2019</t>
  </si>
  <si>
    <r>
      <t xml:space="preserve">Prezados Senhores,
</t>
    </r>
    <r>
      <rPr>
        <sz val="12"/>
        <rFont val="Arial"/>
        <family val="2"/>
      </rPr>
      <t>Atendendo à convocação feita pelo Edital de contratação de empresa especializada para prestação de serviço de de profissional de apoio escolar (cuidador) com dedicação exclusiva de mão de obra para atender as necessidades da Reitoria do Instituto Federal Catarinense,, conforme dotações orçamentárias contidas nesse instrumento e detalhamento nos quadros a seguir:</t>
    </r>
  </si>
  <si>
    <t>Prestação de serviços de 2 postos de profissional de apoio escolar para atuar de segunda a sexta feira, respeitando o intervalo mínimo da intrajornada de 1 (uma) hora e a jornada máxima de 44 horas semanais. O horário de trabalho e o intervalo intrajornada, de 1 (uma) hora, poderão ser flexibilizados de acordo com as necessidades do serviço e o horário de expediente da Administração. CBO 5162-10</t>
  </si>
  <si>
    <t>UNITÁRIO MENSAL</t>
  </si>
  <si>
    <t>UNITÁRIO ANUAL</t>
  </si>
  <si>
    <t>Ponto  eletrônico</t>
  </si>
  <si>
    <t>EPI´S</t>
  </si>
  <si>
    <t>CUIDADOR</t>
  </si>
  <si>
    <t>Especificação (UNIFORME)</t>
  </si>
  <si>
    <t>Especificação (EPI'S)</t>
  </si>
  <si>
    <t>AVENTAL</t>
  </si>
  <si>
    <t>CAIXA DE LUVAS DESCARTÁVEIS</t>
  </si>
  <si>
    <t>CAIXA D EMÁSCA DESCARTÁVEIS</t>
  </si>
  <si>
    <t>GUARDA CHUVAS</t>
  </si>
  <si>
    <t>BLAZER</t>
  </si>
  <si>
    <t>CALÇA</t>
  </si>
  <si>
    <t>CAMISA MANGA CURTA</t>
  </si>
  <si>
    <t>CAMISA MANGA LONGA</t>
  </si>
  <si>
    <t>MEIAS</t>
  </si>
  <si>
    <t>PAR DE CALÇADOS</t>
  </si>
  <si>
    <t>Curitiba, 11 de novembro de 2019</t>
  </si>
  <si>
    <t xml:space="preserve">6) Declaramos que o prazo de validade da proposta é de 90 (noventa) dias a partir da entrega definitiva da proposta, nos termos do edital.
</t>
  </si>
  <si>
    <t xml:space="preserve"> C.3.1 - ISS - </t>
  </si>
  <si>
    <t>Férias e Adicional de Férias</t>
  </si>
  <si>
    <r>
      <t>Vale-alimentação</t>
    </r>
    <r>
      <rPr>
        <b/>
        <sz val="10"/>
        <color indexed="8"/>
        <rFont val="Arial"/>
        <family val="2"/>
      </rPr>
      <t xml:space="preserve">  (Seac/SC )</t>
    </r>
  </si>
  <si>
    <t>PONTO ELETRONICO BIOMETRICO</t>
  </si>
  <si>
    <t>BOBINA</t>
  </si>
  <si>
    <t xml:space="preserve">MANUTENÇÃO </t>
  </si>
</sst>
</file>

<file path=xl/styles.xml><?xml version="1.0" encoding="utf-8"?>
<styleSheet xmlns="http://schemas.openxmlformats.org/spreadsheetml/2006/main">
  <numFmts count="43">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_(* #,##0.00_);_(* \(#,##0.00\);_(* &quot;-&quot;??_);_(@_)"/>
    <numFmt numFmtId="165" formatCode="_(&quot;R$ &quot;* #,##0.00_);_(&quot;R$ &quot;* \(#,##0.00\);_(&quot;R$ &quot;* &quot;-&quot;??_);_(@_)"/>
    <numFmt numFmtId="166" formatCode="00"/>
    <numFmt numFmtId="167" formatCode="_([$€]* #,##0.00_);_([$€]* \(#,##0.00\);_([$€]* &quot;-&quot;??_);_(@_)"/>
    <numFmt numFmtId="168" formatCode="_(&quot;R$&quot;* #,##0.00_);_(&quot;R$&quot;* \(#,##0.00\);_(&quot;R$&quot;* &quot;-&quot;??_);_(@_)"/>
    <numFmt numFmtId="169" formatCode="_(* #,##0.000000_);_(* \(#,##0.000000\);_(* &quot;-&quot;??_);_(@_)"/>
    <numFmt numFmtId="170" formatCode="[$-F400]h:mm:ss\ AM/PM"/>
    <numFmt numFmtId="171" formatCode="#,##0.00&quot; &quot;;#,##0.00&quot; &quot;;&quot;-&quot;#&quot; &quot;;&quot; &quot;@&quot; &quot;"/>
    <numFmt numFmtId="172" formatCode="[$-416]d/m/yyyy"/>
    <numFmt numFmtId="173" formatCode="&quot;R$ &quot;#,##0.00"/>
    <numFmt numFmtId="174" formatCode="&quot;R$&quot;#,##0.00"/>
    <numFmt numFmtId="175" formatCode="0.000%"/>
    <numFmt numFmtId="176" formatCode="0.0%"/>
    <numFmt numFmtId="177" formatCode="&quot;R$&quot;\ #,##0.00"/>
    <numFmt numFmtId="178" formatCode="&quot;R$ &quot;#,##0.00;[Red]&quot;-R$ &quot;#,##0.00"/>
    <numFmt numFmtId="179" formatCode="0.0000%"/>
    <numFmt numFmtId="180" formatCode="_-&quot;R$&quot;* #,##0.00_-;\-&quot;R$&quot;* #,##0.00_-;_-&quot;R$&quot;* &quot;-&quot;??_-;_-@"/>
    <numFmt numFmtId="181" formatCode="_-&quot;R$&quot;* #,##0.00_-;\-&quot;R$&quot;* #,##0.00_-;_-&quot;R$&quot;* &quot;-&quot;??_-;_-@_-"/>
    <numFmt numFmtId="182" formatCode="_(* #,##0.000_);_(* \(#,##0.000\);_(* &quot;-&quot;??_);_(@_)"/>
    <numFmt numFmtId="183" formatCode="_(* #,##0.0000_);_(* \(#,##0.0000\);_(* &quot;-&quot;??_);_(@_)"/>
    <numFmt numFmtId="184" formatCode="_(* #,##0.00000_);_(* \(#,##0.00000\);_(* &quot;-&quot;??_);_(@_)"/>
    <numFmt numFmtId="185" formatCode="_-* #,##0.00000_-;\-* #,##0.00000_-;_-* &quot;-&quot;?????_-;_-@_-"/>
    <numFmt numFmtId="186" formatCode="0.00000%"/>
    <numFmt numFmtId="187" formatCode="&quot;R$ &quot;#,##0.000"/>
    <numFmt numFmtId="188" formatCode="&quot;R$ &quot;#,##0.00\ ;&quot;(R$ &quot;#,##0.00\)"/>
    <numFmt numFmtId="189" formatCode="_(&quot;R$ &quot;* #,##0.00_);_(&quot;R$ &quot;* \(#,##0.00\);_(&quot;R$ &quot;* \-??_);_(@_)"/>
    <numFmt numFmtId="190" formatCode="_-&quot;R$&quot;* #,##0_-;\-&quot;R$&quot;* #,##0_-;_-&quot;R$&quot;* &quot;-&quot;_-;_-@_-"/>
    <numFmt numFmtId="191" formatCode="mm/yy"/>
    <numFmt numFmtId="192" formatCode="h:mm;@"/>
    <numFmt numFmtId="193" formatCode="#,##0.00\ ;&quot; (&quot;#,##0.00\);&quot; -&quot;#\ ;@\ "/>
    <numFmt numFmtId="194" formatCode="&quot; R$ &quot;#,##0.00\ ;&quot; R$ (&quot;#,##0.00\);&quot; R$ -&quot;#\ ;@\ "/>
    <numFmt numFmtId="195" formatCode="#,##0\ ;&quot; (&quot;#,##0\);&quot; -&quot;#\ ;@\ "/>
    <numFmt numFmtId="196" formatCode="0.0000"/>
    <numFmt numFmtId="197" formatCode="_-&quot;R$ &quot;* #,##0.00_-;&quot;-R$ &quot;* #,##0.00_-;_-&quot;R$ &quot;* \-??_-;_-@_-"/>
    <numFmt numFmtId="198" formatCode="[$R$-416]\ #,##0.00;[Red]\-[$R$-416]\ #,##0.00"/>
  </numFmts>
  <fonts count="81">
    <font>
      <sz val="10"/>
      <name val="Arial"/>
      <family val="0"/>
    </font>
    <font>
      <sz val="11"/>
      <color indexed="8"/>
      <name val="Calibri"/>
      <family val="2"/>
    </font>
    <font>
      <sz val="11"/>
      <color indexed="9"/>
      <name val="Calibri"/>
      <family val="2"/>
    </font>
    <font>
      <b/>
      <sz val="11"/>
      <color indexed="52"/>
      <name val="Calibri"/>
      <family val="2"/>
    </font>
    <font>
      <u val="single"/>
      <sz val="10"/>
      <color indexed="12"/>
      <name val="Arial"/>
      <family val="2"/>
    </font>
    <font>
      <sz val="11"/>
      <color indexed="20"/>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9"/>
      <color indexed="10"/>
      <name val="Geneva"/>
      <family val="0"/>
    </font>
    <font>
      <sz val="10"/>
      <name val="Courier"/>
      <family val="3"/>
    </font>
    <font>
      <b/>
      <sz val="10"/>
      <color indexed="9"/>
      <name val="Arial"/>
      <family val="2"/>
    </font>
    <font>
      <sz val="10"/>
      <color indexed="8"/>
      <name val="Arial"/>
      <family val="2"/>
    </font>
    <font>
      <b/>
      <sz val="18"/>
      <color indexed="62"/>
      <name val="Cambria"/>
      <family val="2"/>
    </font>
    <font>
      <sz val="10"/>
      <name val="Calibri"/>
      <family val="2"/>
    </font>
    <font>
      <sz val="8"/>
      <name val="Arial"/>
      <family val="2"/>
    </font>
    <font>
      <b/>
      <sz val="10"/>
      <name val="Arial"/>
      <family val="2"/>
    </font>
    <font>
      <b/>
      <sz val="12"/>
      <name val="Arial"/>
      <family val="2"/>
    </font>
    <font>
      <sz val="12"/>
      <name val="Arial"/>
      <family val="2"/>
    </font>
    <font>
      <b/>
      <sz val="14"/>
      <name val="Arial"/>
      <family val="2"/>
    </font>
    <font>
      <b/>
      <sz val="10"/>
      <color indexed="8"/>
      <name val="Arial"/>
      <family val="2"/>
    </font>
    <font>
      <sz val="11"/>
      <name val="Arial"/>
      <family val="2"/>
    </font>
    <font>
      <sz val="11"/>
      <name val="Times"/>
      <family val="1"/>
    </font>
    <font>
      <sz val="11"/>
      <color indexed="8"/>
      <name val="Arial1"/>
      <family val="0"/>
    </font>
    <font>
      <sz val="9"/>
      <name val="Tahoma"/>
      <family val="2"/>
    </font>
    <font>
      <sz val="12"/>
      <color indexed="8"/>
      <name val="Arial"/>
      <family val="2"/>
    </font>
    <font>
      <b/>
      <sz val="24"/>
      <color indexed="8"/>
      <name val="Arial"/>
      <family val="2"/>
    </font>
    <font>
      <sz val="18"/>
      <color indexed="8"/>
      <name val="Arial"/>
      <family val="2"/>
    </font>
    <font>
      <sz val="10"/>
      <color indexed="63"/>
      <name val="Arial"/>
      <family val="2"/>
    </font>
    <font>
      <i/>
      <sz val="10"/>
      <color indexed="23"/>
      <name val="Arial"/>
      <family val="2"/>
    </font>
    <font>
      <sz val="10"/>
      <color indexed="17"/>
      <name val="Arial"/>
      <family val="2"/>
    </font>
    <font>
      <sz val="10"/>
      <color indexed="19"/>
      <name val="Arial"/>
      <family val="2"/>
    </font>
    <font>
      <sz val="10"/>
      <color indexed="16"/>
      <name val="Arial"/>
      <family val="2"/>
    </font>
    <font>
      <sz val="10"/>
      <color indexed="9"/>
      <name val="Arial"/>
      <family val="2"/>
    </font>
    <font>
      <sz val="10"/>
      <name val="Mangal"/>
      <family val="2"/>
    </font>
    <font>
      <sz val="11"/>
      <color indexed="17"/>
      <name val="Calibri"/>
      <family val="2"/>
    </font>
    <font>
      <b/>
      <sz val="11"/>
      <color indexed="9"/>
      <name val="Calibri"/>
      <family val="2"/>
    </font>
    <font>
      <sz val="11"/>
      <color indexed="52"/>
      <name val="Calibri"/>
      <family val="2"/>
    </font>
    <font>
      <sz val="11"/>
      <color indexed="62"/>
      <name val="Calibri"/>
      <family val="2"/>
    </font>
    <font>
      <sz val="10"/>
      <color indexed="8"/>
      <name val="Times New Roman"/>
      <family val="1"/>
    </font>
    <font>
      <sz val="11"/>
      <color indexed="60"/>
      <name val="Calibri"/>
      <family val="2"/>
    </font>
    <font>
      <sz val="11"/>
      <color indexed="10"/>
      <name val="Calibri"/>
      <family val="2"/>
    </font>
    <font>
      <b/>
      <sz val="12"/>
      <color indexed="8"/>
      <name val="Arial"/>
      <family val="2"/>
    </font>
    <font>
      <u val="single"/>
      <sz val="12"/>
      <color indexed="12"/>
      <name val="Arial"/>
      <family val="2"/>
    </font>
    <font>
      <b/>
      <sz val="12"/>
      <color indexed="8"/>
      <name val="Calibri"/>
      <family val="2"/>
    </font>
    <font>
      <sz val="12"/>
      <color indexed="8"/>
      <name val="Calibri"/>
      <family val="2"/>
    </font>
    <font>
      <sz val="12"/>
      <color indexed="8"/>
      <name val="Cambria"/>
      <family val="2"/>
    </font>
    <font>
      <sz val="12"/>
      <color indexed="63"/>
      <name val="Arial"/>
      <family val="2"/>
    </font>
    <font>
      <sz val="10"/>
      <color indexed="23"/>
      <name val="Arial"/>
      <family val="2"/>
    </font>
    <font>
      <b/>
      <sz val="8"/>
      <color indexed="8"/>
      <name val="Arial"/>
      <family val="2"/>
    </font>
    <font>
      <sz val="11"/>
      <color rgb="FF006100"/>
      <name val="Calibri"/>
      <family val="2"/>
    </font>
    <font>
      <b/>
      <sz val="11"/>
      <color theme="0"/>
      <name val="Calibri"/>
      <family val="2"/>
    </font>
    <font>
      <sz val="11"/>
      <color rgb="FFFA7D00"/>
      <name val="Calibri"/>
      <family val="2"/>
    </font>
    <font>
      <sz val="11"/>
      <color rgb="FF3F3F76"/>
      <name val="Calibri"/>
      <family val="2"/>
    </font>
    <font>
      <sz val="11"/>
      <color theme="1"/>
      <name val="Arial1"/>
      <family val="0"/>
    </font>
    <font>
      <sz val="11"/>
      <color theme="1"/>
      <name val="Calibri"/>
      <family val="2"/>
    </font>
    <font>
      <sz val="10"/>
      <color rgb="FF000000"/>
      <name val="Times New Roman"/>
      <family val="1"/>
    </font>
    <font>
      <sz val="11"/>
      <color rgb="FF9C6500"/>
      <name val="Calibri"/>
      <family val="2"/>
    </font>
    <font>
      <sz val="11"/>
      <color rgb="FF000000"/>
      <name val="Calibri"/>
      <family val="2"/>
    </font>
    <font>
      <sz val="11"/>
      <color rgb="FFFF0000"/>
      <name val="Calibri"/>
      <family val="2"/>
    </font>
    <font>
      <sz val="12"/>
      <color theme="1"/>
      <name val="Arial"/>
      <family val="2"/>
    </font>
    <font>
      <sz val="12"/>
      <color rgb="FF000000"/>
      <name val="Arial"/>
      <family val="2"/>
    </font>
    <font>
      <b/>
      <sz val="12"/>
      <color rgb="FF000000"/>
      <name val="Arial"/>
      <family val="2"/>
    </font>
    <font>
      <u val="single"/>
      <sz val="12"/>
      <color theme="10"/>
      <name val="Arial"/>
      <family val="2"/>
    </font>
    <font>
      <b/>
      <sz val="12"/>
      <color theme="1"/>
      <name val="Arial"/>
      <family val="2"/>
    </font>
    <font>
      <b/>
      <sz val="12"/>
      <color theme="1"/>
      <name val="Calibri"/>
      <family val="2"/>
    </font>
    <font>
      <sz val="12"/>
      <color theme="1"/>
      <name val="Calibri"/>
      <family val="2"/>
    </font>
    <font>
      <sz val="12"/>
      <color rgb="FF000000"/>
      <name val="Cambria"/>
      <family val="2"/>
    </font>
    <font>
      <sz val="12"/>
      <color theme="1"/>
      <name val="Cambria"/>
      <family val="2"/>
    </font>
    <font>
      <sz val="10"/>
      <color rgb="FF000000"/>
      <name val="Arial"/>
      <family val="2"/>
    </font>
    <font>
      <b/>
      <sz val="10"/>
      <color rgb="FF000000"/>
      <name val="Arial"/>
      <family val="2"/>
    </font>
    <font>
      <sz val="12"/>
      <color rgb="FF444444"/>
      <name val="Arial"/>
      <family val="2"/>
    </font>
    <font>
      <sz val="10"/>
      <color theme="1"/>
      <name val="Arial"/>
      <family val="2"/>
    </font>
    <font>
      <b/>
      <sz val="10"/>
      <color theme="1"/>
      <name val="Arial"/>
      <family val="2"/>
    </font>
    <font>
      <sz val="10"/>
      <color theme="0" tint="-0.4999699890613556"/>
      <name val="Arial"/>
      <family val="2"/>
    </font>
    <font>
      <b/>
      <sz val="8"/>
      <color rgb="FF000000"/>
      <name val="Arial"/>
      <family val="2"/>
    </font>
    <font>
      <b/>
      <sz val="8"/>
      <name val="Arial"/>
      <family val="2"/>
    </font>
  </fonts>
  <fills count="5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8"/>
        <bgColor indexed="64"/>
      </patternFill>
    </fill>
    <fill>
      <patternFill patternType="solid">
        <fgColor indexed="23"/>
        <bgColor indexed="64"/>
      </patternFill>
    </fill>
    <fill>
      <patternFill patternType="solid">
        <fgColor indexed="31"/>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4"/>
        <bgColor indexed="64"/>
      </patternFill>
    </fill>
    <fill>
      <patternFill patternType="solid">
        <fgColor indexed="10"/>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indexed="25"/>
        <bgColor indexed="64"/>
      </patternFill>
    </fill>
    <fill>
      <patternFill patternType="solid">
        <fgColor indexed="57"/>
        <bgColor indexed="64"/>
      </patternFill>
    </fill>
    <fill>
      <patternFill patternType="solid">
        <fgColor indexed="42"/>
        <bgColor indexed="64"/>
      </patternFill>
    </fill>
    <fill>
      <patternFill patternType="solid">
        <fgColor indexed="27"/>
        <bgColor indexed="64"/>
      </patternFill>
    </fill>
    <fill>
      <patternFill patternType="solid">
        <fgColor indexed="49"/>
        <bgColor indexed="64"/>
      </patternFill>
    </fill>
    <fill>
      <patternFill patternType="solid">
        <fgColor indexed="53"/>
        <bgColor indexed="64"/>
      </patternFill>
    </fill>
    <fill>
      <patternFill patternType="solid">
        <fgColor indexed="47"/>
        <bgColor indexed="64"/>
      </patternFill>
    </fill>
    <fill>
      <patternFill patternType="solid">
        <fgColor indexed="52"/>
        <bgColor indexed="64"/>
      </patternFill>
    </fill>
    <fill>
      <patternFill patternType="solid">
        <fgColor indexed="47"/>
        <bgColor indexed="64"/>
      </patternFill>
    </fill>
    <fill>
      <patternFill patternType="solid">
        <fgColor rgb="FFC6EFCE"/>
        <bgColor indexed="64"/>
      </patternFill>
    </fill>
    <fill>
      <patternFill patternType="solid">
        <fgColor indexed="22"/>
        <bgColor indexed="64"/>
      </patternFill>
    </fill>
    <fill>
      <patternFill patternType="solid">
        <fgColor rgb="FFA5A5A5"/>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rgb="FFFFCC99"/>
        <bgColor indexed="64"/>
      </patternFill>
    </fill>
    <fill>
      <patternFill patternType="solid">
        <fgColor indexed="16"/>
        <bgColor indexed="64"/>
      </patternFill>
    </fill>
    <fill>
      <patternFill patternType="solid">
        <fgColor indexed="42"/>
        <bgColor indexed="64"/>
      </patternFill>
    </fill>
    <fill>
      <patternFill patternType="solid">
        <fgColor indexed="8"/>
        <bgColor indexed="64"/>
      </patternFill>
    </fill>
    <fill>
      <patternFill patternType="solid">
        <fgColor indexed="26"/>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rgb="FFD9D9D9"/>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rgb="FFCCCCCC"/>
        <bgColor indexed="64"/>
      </patternFill>
    </fill>
    <fill>
      <patternFill patternType="solid">
        <fgColor rgb="FFFFFF00"/>
        <bgColor indexed="64"/>
      </patternFill>
    </fill>
  </fills>
  <borders count="39">
    <border>
      <left/>
      <right/>
      <top/>
      <bottom/>
      <diagonal/>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right/>
      <top/>
      <bottom style="thick">
        <color indexed="62"/>
      </bottom>
    </border>
    <border>
      <left/>
      <right/>
      <top/>
      <bottom style="thick">
        <color indexed="22"/>
      </bottom>
    </border>
    <border>
      <left/>
      <right/>
      <top/>
      <bottom style="medium">
        <color indexed="30"/>
      </bottom>
    </border>
    <border>
      <left style="medium">
        <color indexed="9"/>
      </left>
      <right style="medium">
        <color indexed="9"/>
      </right>
      <top style="medium">
        <color indexed="9"/>
      </top>
      <bottom style="medium">
        <color indexed="9"/>
      </bottom>
    </border>
    <border>
      <left style="hair"/>
      <right style="hair"/>
      <top/>
      <bottom style="hair"/>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thin"/>
      <right style="thin"/>
      <top style="thin"/>
      <bottom style="thin"/>
    </border>
    <border>
      <left style="thin">
        <color rgb="FF000000"/>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style="thin">
        <color rgb="FF000000"/>
      </top>
      <bottom/>
    </border>
    <border>
      <left/>
      <right style="thin">
        <color rgb="FF000000"/>
      </right>
      <top style="thin">
        <color rgb="FF000000"/>
      </top>
      <bottom/>
    </border>
    <border>
      <left/>
      <right style="thin">
        <color rgb="FF000000"/>
      </right>
      <top/>
      <bottom style="thin">
        <color rgb="FF000000"/>
      </bottom>
    </border>
    <border>
      <left style="thin">
        <color rgb="FF000000"/>
      </left>
      <right/>
      <top/>
      <bottom style="thin">
        <color rgb="FF000000"/>
      </bottom>
    </border>
    <border>
      <left style="thin">
        <color rgb="FF000000"/>
      </left>
      <right style="thin">
        <color rgb="FF000000"/>
      </right>
      <top/>
      <bottom/>
    </border>
    <border>
      <left style="medium"/>
      <right style="medium"/>
      <top style="medium"/>
      <bottom style="medium"/>
    </border>
    <border>
      <left style="thin">
        <color rgb="FF000000"/>
      </left>
      <right/>
      <top style="thin"/>
      <bottom style="thin"/>
    </border>
    <border>
      <left/>
      <right style="thin"/>
      <top style="thin"/>
      <bottom style="thin"/>
    </border>
    <border>
      <left style="thin"/>
      <right/>
      <top style="thin"/>
      <bottom style="thin"/>
    </border>
    <border>
      <left/>
      <right/>
      <top style="thin"/>
      <bottom style="thin"/>
    </border>
    <border>
      <left style="thin">
        <color rgb="FF000000"/>
      </left>
      <right/>
      <top style="thin">
        <color rgb="FF000000"/>
      </top>
      <bottom style="thin"/>
    </border>
    <border>
      <left/>
      <right/>
      <top style="thin">
        <color rgb="FF000000"/>
      </top>
      <bottom style="thin"/>
    </border>
    <border>
      <left/>
      <right style="thin">
        <color rgb="FF000000"/>
      </right>
      <top style="thin">
        <color rgb="FF000000"/>
      </top>
      <bottom style="thin"/>
    </border>
    <border>
      <left style="thin"/>
      <right/>
      <top style="thin">
        <color rgb="FF000000"/>
      </top>
      <bottom/>
    </border>
    <border>
      <left/>
      <right/>
      <top style="thin">
        <color rgb="FF000000"/>
      </top>
      <bottom/>
    </border>
    <border>
      <left/>
      <right style="thin"/>
      <top style="thin">
        <color rgb="FF000000"/>
      </top>
      <bottom/>
    </border>
    <border>
      <left/>
      <right/>
      <top style="thin">
        <color rgb="FF000000"/>
      </top>
      <bottom style="thin">
        <color rgb="FF000000"/>
      </bottom>
    </border>
    <border>
      <left style="thin"/>
      <right>
        <color indexed="63"/>
      </right>
      <top>
        <color indexed="63"/>
      </top>
      <bottom style="thin"/>
    </border>
    <border>
      <left>
        <color indexed="63"/>
      </left>
      <right>
        <color indexed="63"/>
      </right>
      <top>
        <color indexed="63"/>
      </top>
      <bottom style="thin"/>
    </border>
  </borders>
  <cellStyleXfs count="20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4" fillId="0" borderId="0" applyNumberFormat="0" applyFill="0" applyBorder="0" applyAlignment="0" applyProtection="0"/>
    <xf numFmtId="0" fontId="37" fillId="16" borderId="0" applyNumberFormat="0" applyBorder="0" applyAlignment="0" applyProtection="0"/>
    <xf numFmtId="0" fontId="37" fillId="17" borderId="0" applyNumberFormat="0" applyBorder="0" applyAlignment="0" applyProtection="0"/>
    <xf numFmtId="0" fontId="24" fillId="18" borderId="0" applyNumberFormat="0" applyBorder="0" applyAlignment="0" applyProtection="0"/>
    <xf numFmtId="0" fontId="2"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1" fillId="24" borderId="0" applyNumberFormat="0" applyBorder="0" applyAlignment="0" applyProtection="0"/>
    <xf numFmtId="0" fontId="1" fillId="29"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13" borderId="0" applyNumberFormat="0" applyBorder="0" applyAlignment="0" applyProtection="0"/>
    <xf numFmtId="0" fontId="1" fillId="20" borderId="0" applyNumberFormat="0" applyBorder="0" applyAlignment="0" applyProtection="0"/>
    <xf numFmtId="0" fontId="1" fillId="25"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14" borderId="0" applyNumberFormat="0" applyBorder="0" applyAlignment="0" applyProtection="0"/>
    <xf numFmtId="0" fontId="1" fillId="30" borderId="0" applyNumberFormat="0" applyBorder="0" applyAlignment="0" applyProtection="0"/>
    <xf numFmtId="0" fontId="1" fillId="20" borderId="0" applyNumberFormat="0" applyBorder="0" applyAlignment="0" applyProtection="0"/>
    <xf numFmtId="0" fontId="2" fillId="21"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1" fillId="24" borderId="0" applyNumberFormat="0" applyBorder="0" applyAlignment="0" applyProtection="0"/>
    <xf numFmtId="0" fontId="1" fillId="33"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5" fillId="3" borderId="0" applyNumberFormat="0" applyBorder="0" applyAlignment="0" applyProtection="0"/>
    <xf numFmtId="0" fontId="36" fillId="35" borderId="0" applyNumberFormat="0" applyBorder="0" applyAlignment="0" applyProtection="0"/>
    <xf numFmtId="0" fontId="54" fillId="36" borderId="0" applyNumberFormat="0" applyBorder="0" applyAlignment="0" applyProtection="0"/>
    <xf numFmtId="0" fontId="3" fillId="37" borderId="1" applyNumberFormat="0" applyAlignment="0" applyProtection="0"/>
    <xf numFmtId="0" fontId="3" fillId="37" borderId="1" applyNumberFormat="0" applyAlignment="0" applyProtection="0"/>
    <xf numFmtId="0" fontId="0" fillId="0" borderId="0">
      <alignment/>
      <protection/>
    </xf>
    <xf numFmtId="0" fontId="0" fillId="0" borderId="0">
      <alignment/>
      <protection/>
    </xf>
    <xf numFmtId="0" fontId="13" fillId="0" borderId="0">
      <alignment/>
      <protection/>
    </xf>
    <xf numFmtId="0" fontId="55" fillId="38" borderId="2" applyNumberFormat="0" applyAlignment="0" applyProtection="0"/>
    <xf numFmtId="0" fontId="56" fillId="0" borderId="3" applyNumberFormat="0" applyFill="0" applyAlignment="0" applyProtection="0"/>
    <xf numFmtId="0" fontId="12" fillId="39" borderId="0" applyNumberFormat="0" applyBorder="0" applyAlignment="0" applyProtection="0"/>
    <xf numFmtId="0" fontId="12" fillId="40" borderId="0" applyNumberFormat="0" applyBorder="0" applyAlignment="0" applyProtection="0"/>
    <xf numFmtId="0" fontId="12" fillId="41"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32" borderId="0" applyNumberFormat="0" applyBorder="0" applyAlignment="0" applyProtection="0"/>
    <xf numFmtId="0" fontId="57" fillId="42" borderId="4" applyNumberFormat="0" applyAlignment="0" applyProtection="0"/>
    <xf numFmtId="0" fontId="15" fillId="43" borderId="0" applyNumberFormat="0" applyBorder="0" applyAlignment="0" applyProtection="0"/>
    <xf numFmtId="0" fontId="0" fillId="0" borderId="0">
      <alignment/>
      <protection/>
    </xf>
    <xf numFmtId="167" fontId="0" fillId="0" borderId="0" applyFont="0" applyFill="0" applyBorder="0" applyAlignment="0" applyProtection="0"/>
    <xf numFmtId="167" fontId="58" fillId="0" borderId="0">
      <alignment/>
      <protection/>
    </xf>
    <xf numFmtId="167" fontId="58" fillId="0" borderId="0">
      <alignment/>
      <protection/>
    </xf>
    <xf numFmtId="9" fontId="58" fillId="0" borderId="0">
      <alignment/>
      <protection/>
    </xf>
    <xf numFmtId="0" fontId="7" fillId="0" borderId="0" applyNumberFormat="0" applyFill="0" applyBorder="0" applyAlignment="0" applyProtection="0"/>
    <xf numFmtId="0" fontId="33" fillId="0" borderId="0" applyNumberFormat="0" applyFill="0" applyBorder="0" applyAlignment="0" applyProtection="0"/>
    <xf numFmtId="0" fontId="34" fillId="44" borderId="0" applyNumberFormat="0" applyBorder="0" applyAlignment="0" applyProtection="0"/>
    <xf numFmtId="0" fontId="30" fillId="0" borderId="0" applyNumberFormat="0" applyFill="0" applyBorder="0" applyAlignment="0" applyProtection="0"/>
    <xf numFmtId="0" fontId="9" fillId="0" borderId="5" applyNumberFormat="0" applyFill="0" applyAlignment="0" applyProtection="0"/>
    <xf numFmtId="0" fontId="31" fillId="0" borderId="0" applyNumberFormat="0" applyFill="0" applyBorder="0" applyAlignment="0" applyProtection="0"/>
    <xf numFmtId="0" fontId="10" fillId="0" borderId="6" applyNumberFormat="0" applyFill="0" applyAlignment="0" applyProtection="0"/>
    <xf numFmtId="0" fontId="29" fillId="0" borderId="0" applyNumberFormat="0" applyFill="0" applyBorder="0" applyAlignment="0" applyProtection="0"/>
    <xf numFmtId="0" fontId="11" fillId="0" borderId="7" applyNumberFormat="0" applyFill="0" applyAlignment="0" applyProtection="0"/>
    <xf numFmtId="0" fontId="11"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 fillId="3" borderId="0" applyNumberFormat="0" applyBorder="0" applyAlignment="0" applyProtection="0"/>
    <xf numFmtId="0" fontId="14" fillId="0" borderId="0">
      <alignment/>
      <protection/>
    </xf>
    <xf numFmtId="0" fontId="15" fillId="45" borderId="8">
      <alignment horizontal="center" vertical="center" wrapText="1"/>
      <protection/>
    </xf>
    <xf numFmtId="0" fontId="0" fillId="0" borderId="9">
      <alignment/>
      <protection/>
    </xf>
    <xf numFmtId="44" fontId="0" fillId="0" borderId="0" applyFont="0" applyFill="0" applyBorder="0" applyAlignment="0" applyProtection="0"/>
    <xf numFmtId="42" fontId="0" fillId="0" borderId="0" applyFont="0" applyFill="0" applyBorder="0" applyAlignment="0" applyProtection="0"/>
    <xf numFmtId="44" fontId="59" fillId="0" borderId="0" applyFont="0" applyFill="0" applyBorder="0" applyAlignment="0" applyProtection="0"/>
    <xf numFmtId="165"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7" fontId="58" fillId="0" borderId="0">
      <alignment/>
      <protection/>
    </xf>
    <xf numFmtId="167" fontId="58" fillId="0" borderId="0">
      <alignment/>
      <protection/>
    </xf>
    <xf numFmtId="44" fontId="60" fillId="0" borderId="0" applyFont="0" applyFill="0" applyBorder="0" applyAlignment="0" applyProtection="0"/>
    <xf numFmtId="165" fontId="0" fillId="0" borderId="0" applyFont="0" applyFill="0" applyBorder="0" applyAlignment="0" applyProtection="0"/>
    <xf numFmtId="168" fontId="0"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197" fontId="0" fillId="0" borderId="0" applyFill="0" applyBorder="0" applyAlignment="0" applyProtection="0"/>
    <xf numFmtId="166" fontId="0" fillId="0" borderId="0" applyFill="0" applyBorder="0" applyAlignment="0" applyProtection="0"/>
    <xf numFmtId="0" fontId="35" fillId="46" borderId="0" applyNumberFormat="0" applyBorder="0" applyAlignment="0" applyProtection="0"/>
    <xf numFmtId="0" fontId="61" fillId="47" borderId="0" applyNumberFormat="0" applyBorder="0" applyAlignment="0" applyProtection="0"/>
    <xf numFmtId="0" fontId="59" fillId="0" borderId="0">
      <alignment/>
      <protection/>
    </xf>
    <xf numFmtId="0" fontId="0" fillId="0" borderId="0">
      <alignment/>
      <protection/>
    </xf>
    <xf numFmtId="0" fontId="0" fillId="0" borderId="0">
      <alignment/>
      <protection/>
    </xf>
    <xf numFmtId="0" fontId="0" fillId="0" borderId="0">
      <alignment/>
      <protection/>
    </xf>
    <xf numFmtId="0" fontId="62" fillId="0" borderId="0">
      <alignment/>
      <protection/>
    </xf>
    <xf numFmtId="0" fontId="60" fillId="0" borderId="0">
      <alignment/>
      <protection/>
    </xf>
    <xf numFmtId="0" fontId="59" fillId="0" borderId="0">
      <alignment/>
      <protection/>
    </xf>
    <xf numFmtId="0" fontId="59" fillId="0" borderId="0">
      <alignment/>
      <protection/>
    </xf>
    <xf numFmtId="0" fontId="59" fillId="0" borderId="0">
      <alignment/>
      <protection/>
    </xf>
    <xf numFmtId="0" fontId="60" fillId="0" borderId="0">
      <alignment/>
      <protection/>
    </xf>
    <xf numFmtId="0" fontId="0" fillId="0" borderId="0">
      <alignment/>
      <protection/>
    </xf>
    <xf numFmtId="0" fontId="0" fillId="0" borderId="0">
      <alignment/>
      <protection/>
    </xf>
    <xf numFmtId="0" fontId="58"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0" fillId="0" borderId="0">
      <alignment/>
      <protection/>
    </xf>
    <xf numFmtId="0" fontId="0" fillId="0" borderId="0">
      <alignment/>
      <protection/>
    </xf>
    <xf numFmtId="0" fontId="1" fillId="0" borderId="0">
      <alignment/>
      <protection/>
    </xf>
    <xf numFmtId="0" fontId="59" fillId="0" borderId="0">
      <alignment/>
      <protection/>
    </xf>
    <xf numFmtId="0" fontId="59" fillId="0" borderId="0">
      <alignment/>
      <protection/>
    </xf>
    <xf numFmtId="0" fontId="59" fillId="0" borderId="0">
      <alignment/>
      <protection/>
    </xf>
    <xf numFmtId="0" fontId="0" fillId="0" borderId="0">
      <alignment/>
      <protection/>
    </xf>
    <xf numFmtId="0" fontId="0" fillId="48" borderId="10" applyNumberFormat="0" applyFont="0" applyAlignment="0" applyProtection="0"/>
    <xf numFmtId="0" fontId="0" fillId="49" borderId="11" applyNumberFormat="0" applyFont="0" applyAlignment="0" applyProtection="0"/>
    <xf numFmtId="0" fontId="32" fillId="46" borderId="1" applyNumberFormat="0" applyAlignment="0" applyProtection="0"/>
    <xf numFmtId="0" fontId="6" fillId="37" borderId="12"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58" fillId="0" borderId="0" applyFont="0" applyFill="0" applyBorder="0" applyAlignment="0" applyProtection="0"/>
    <xf numFmtId="9" fontId="59" fillId="0" borderId="0" applyFont="0" applyFill="0" applyBorder="0" applyAlignment="0" applyProtection="0"/>
    <xf numFmtId="9" fontId="38" fillId="0" borderId="0" applyFill="0" applyBorder="0" applyAlignment="0" applyProtection="0"/>
    <xf numFmtId="9" fontId="19" fillId="0" borderId="0" applyFont="0" applyFill="0" applyBorder="0" applyAlignment="0" applyProtection="0"/>
    <xf numFmtId="0" fontId="6" fillId="37" borderId="12" applyNumberFormat="0" applyAlignment="0" applyProtection="0"/>
    <xf numFmtId="41" fontId="0" fillId="0" borderId="0" applyFont="0" applyFill="0" applyBorder="0" applyAlignment="0" applyProtection="0"/>
    <xf numFmtId="164" fontId="16" fillId="0" borderId="0" applyFont="0" applyFill="0" applyBorder="0" applyAlignment="0" applyProtection="0"/>
    <xf numFmtId="193" fontId="38" fillId="0" borderId="0" applyFill="0" applyBorder="0" applyAlignment="0" applyProtection="0"/>
    <xf numFmtId="0" fontId="17" fillId="0" borderId="0" applyNumberFormat="0" applyFill="0" applyBorder="0" applyAlignment="0" applyProtection="0"/>
    <xf numFmtId="0" fontId="0" fillId="0" borderId="0" applyNumberFormat="0" applyFill="0" applyBorder="0" applyAlignment="0" applyProtection="0"/>
    <xf numFmtId="0" fontId="18" fillId="0" borderId="0">
      <alignment/>
      <protection/>
    </xf>
    <xf numFmtId="0" fontId="0" fillId="0" borderId="0" applyNumberFormat="0" applyFill="0" applyBorder="0" applyAlignment="0" applyProtection="0"/>
    <xf numFmtId="0" fontId="63"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9" fillId="0" borderId="5"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1" fillId="0" borderId="7" applyNumberFormat="0" applyFill="0" applyAlignment="0" applyProtection="0"/>
    <xf numFmtId="0" fontId="11" fillId="0" borderId="0" applyNumberFormat="0" applyFill="0" applyBorder="0" applyAlignment="0" applyProtection="0"/>
    <xf numFmtId="0" fontId="12" fillId="0" borderId="13" applyNumberFormat="0" applyFill="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0" fontId="36" fillId="0" borderId="0" applyNumberFormat="0" applyFill="0" applyBorder="0" applyAlignment="0" applyProtection="0"/>
  </cellStyleXfs>
  <cellXfs count="209">
    <xf numFmtId="0" fontId="0" fillId="0" borderId="0" xfId="0" applyAlignment="1">
      <alignment/>
    </xf>
    <xf numFmtId="0" fontId="64" fillId="0" borderId="0" xfId="171" applyFont="1">
      <alignment/>
      <protection/>
    </xf>
    <xf numFmtId="0" fontId="65" fillId="0" borderId="0" xfId="171" applyFont="1" applyAlignment="1">
      <alignment horizontal="center" vertical="top"/>
      <protection/>
    </xf>
    <xf numFmtId="0" fontId="66" fillId="0" borderId="0" xfId="171" applyFont="1" applyAlignment="1">
      <alignment horizontal="justify" vertical="center" wrapText="1"/>
      <protection/>
    </xf>
    <xf numFmtId="44" fontId="66" fillId="0" borderId="0" xfId="142" applyFont="1" applyAlignment="1">
      <alignment horizontal="center" vertical="center" wrapText="1"/>
    </xf>
    <xf numFmtId="0" fontId="66" fillId="0" borderId="0" xfId="171" applyFont="1" applyAlignment="1">
      <alignment horizontal="center" vertical="center"/>
      <protection/>
    </xf>
    <xf numFmtId="0" fontId="65" fillId="0" borderId="0" xfId="153" applyFont="1" applyAlignment="1">
      <alignment horizontal="justify" vertical="center" wrapText="1"/>
      <protection/>
    </xf>
    <xf numFmtId="44" fontId="65" fillId="0" borderId="0" xfId="142" applyFont="1" applyAlignment="1">
      <alignment horizontal="center" vertical="center" wrapText="1"/>
    </xf>
    <xf numFmtId="0" fontId="67" fillId="0" borderId="0" xfId="124" applyFont="1" applyAlignment="1" applyProtection="1">
      <alignment horizontal="right" vertical="center"/>
      <protection/>
    </xf>
    <xf numFmtId="0" fontId="21" fillId="0" borderId="0" xfId="161" applyFont="1" applyAlignment="1">
      <alignment vertical="justify"/>
      <protection/>
    </xf>
    <xf numFmtId="0" fontId="21" fillId="0" borderId="0" xfId="161" applyFont="1" applyAlignment="1">
      <alignment horizontal="center" vertical="justify"/>
      <protection/>
    </xf>
    <xf numFmtId="0" fontId="21" fillId="0" borderId="0" xfId="161" applyFont="1" applyAlignment="1">
      <alignment horizontal="justify" vertical="center" wrapText="1"/>
      <protection/>
    </xf>
    <xf numFmtId="44" fontId="21" fillId="0" borderId="0" xfId="142" applyFont="1" applyAlignment="1">
      <alignment horizontal="center" vertical="center" wrapText="1"/>
    </xf>
    <xf numFmtId="0" fontId="21" fillId="0" borderId="0" xfId="161" applyFont="1" applyAlignment="1">
      <alignment horizontal="justify" vertical="justify" wrapText="1"/>
      <protection/>
    </xf>
    <xf numFmtId="0" fontId="23" fillId="0" borderId="0" xfId="161" applyFont="1" applyAlignment="1">
      <alignment horizontal="center" vertical="top" wrapText="1"/>
      <protection/>
    </xf>
    <xf numFmtId="0" fontId="21" fillId="0" borderId="0" xfId="161" applyFont="1" applyAlignment="1">
      <alignment vertical="top" wrapText="1"/>
      <protection/>
    </xf>
    <xf numFmtId="0" fontId="68" fillId="0" borderId="0" xfId="171" applyFont="1" applyAlignment="1">
      <alignment vertical="center"/>
      <protection/>
    </xf>
    <xf numFmtId="44" fontId="64" fillId="0" borderId="0" xfId="142" applyFont="1" applyAlignment="1">
      <alignment horizontal="center" vertical="center"/>
    </xf>
    <xf numFmtId="0" fontId="69" fillId="0" borderId="14" xfId="171" applyFont="1" applyBorder="1" applyAlignment="1">
      <alignment horizontal="center" vertical="center" wrapText="1"/>
      <protection/>
    </xf>
    <xf numFmtId="44" fontId="69" fillId="0" borderId="14" xfId="142" applyFont="1" applyBorder="1" applyAlignment="1">
      <alignment horizontal="center" vertical="center" wrapText="1"/>
    </xf>
    <xf numFmtId="0" fontId="70" fillId="0" borderId="14" xfId="171" applyFont="1" applyBorder="1" applyAlignment="1">
      <alignment horizontal="center" vertical="center"/>
      <protection/>
    </xf>
    <xf numFmtId="0" fontId="70" fillId="0" borderId="14" xfId="171" applyFont="1" applyBorder="1" applyAlignment="1">
      <alignment horizontal="justify" vertical="center" wrapText="1"/>
      <protection/>
    </xf>
    <xf numFmtId="44" fontId="70" fillId="0" borderId="14" xfId="142" applyFont="1" applyBorder="1" applyAlignment="1">
      <alignment horizontal="center" vertical="center"/>
    </xf>
    <xf numFmtId="4" fontId="71" fillId="0" borderId="0" xfId="171" applyNumberFormat="1" applyFont="1">
      <alignment/>
      <protection/>
    </xf>
    <xf numFmtId="4" fontId="72" fillId="0" borderId="0" xfId="171" applyNumberFormat="1" applyFont="1">
      <alignment/>
      <protection/>
    </xf>
    <xf numFmtId="44" fontId="69" fillId="0" borderId="14" xfId="142" applyFont="1" applyBorder="1" applyAlignment="1">
      <alignment horizontal="right" vertical="center"/>
    </xf>
    <xf numFmtId="0" fontId="69" fillId="0" borderId="0" xfId="171" applyFont="1" applyBorder="1" applyAlignment="1">
      <alignment horizontal="right" vertical="center"/>
      <protection/>
    </xf>
    <xf numFmtId="0" fontId="21" fillId="0" borderId="0" xfId="161" applyFont="1" applyAlignment="1">
      <alignment horizontal="center" vertical="top" wrapText="1"/>
      <protection/>
    </xf>
    <xf numFmtId="44" fontId="65" fillId="0" borderId="0" xfId="142" applyFont="1" applyAlignment="1">
      <alignment horizontal="justify" vertical="center" wrapText="1"/>
    </xf>
    <xf numFmtId="0" fontId="64" fillId="0" borderId="0" xfId="171" applyFont="1" applyAlignment="1">
      <alignment horizontal="center"/>
      <protection/>
    </xf>
    <xf numFmtId="0" fontId="64" fillId="0" borderId="0" xfId="171" applyFont="1" applyAlignment="1">
      <alignment horizontal="justify" vertical="center" wrapText="1"/>
      <protection/>
    </xf>
    <xf numFmtId="44" fontId="64" fillId="0" borderId="0" xfId="142" applyFont="1" applyAlignment="1">
      <alignment horizontal="center" vertical="center" wrapText="1"/>
    </xf>
    <xf numFmtId="0" fontId="73" fillId="0" borderId="0" xfId="152" applyFont="1">
      <alignment/>
      <protection/>
    </xf>
    <xf numFmtId="0" fontId="73" fillId="0" borderId="15" xfId="152" applyFont="1" applyBorder="1" applyAlignment="1">
      <alignment horizontal="center" vertical="center" wrapText="1"/>
      <protection/>
    </xf>
    <xf numFmtId="14" fontId="73" fillId="0" borderId="14" xfId="152" applyNumberFormat="1" applyFont="1" applyBorder="1" applyAlignment="1">
      <alignment horizontal="center" vertical="center" wrapText="1"/>
      <protection/>
    </xf>
    <xf numFmtId="0" fontId="73" fillId="0" borderId="14" xfId="152" applyFont="1" applyBorder="1" applyAlignment="1">
      <alignment horizontal="center" vertical="center" wrapText="1"/>
      <protection/>
    </xf>
    <xf numFmtId="0" fontId="74" fillId="50" borderId="14" xfId="152" applyFont="1" applyFill="1" applyBorder="1" applyAlignment="1">
      <alignment horizontal="center" vertical="center" wrapText="1"/>
      <protection/>
    </xf>
    <xf numFmtId="0" fontId="73" fillId="0" borderId="16" xfId="152" applyFont="1" applyBorder="1" applyAlignment="1">
      <alignment horizontal="center" vertical="center" wrapText="1"/>
      <protection/>
    </xf>
    <xf numFmtId="0" fontId="74" fillId="0" borderId="16" xfId="152" applyFont="1" applyBorder="1" applyAlignment="1">
      <alignment horizontal="center" vertical="center" wrapText="1"/>
      <protection/>
    </xf>
    <xf numFmtId="171" fontId="73" fillId="0" borderId="15" xfId="137" applyNumberFormat="1" applyFont="1" applyBorder="1" applyAlignment="1">
      <alignment horizontal="center" vertical="center" wrapText="1"/>
      <protection/>
    </xf>
    <xf numFmtId="0" fontId="73" fillId="0" borderId="17" xfId="152" applyFont="1" applyBorder="1" applyAlignment="1">
      <alignment horizontal="center" vertical="center" wrapText="1"/>
      <protection/>
    </xf>
    <xf numFmtId="172" fontId="73" fillId="0" borderId="17" xfId="152" applyNumberFormat="1" applyFont="1" applyBorder="1" applyAlignment="1">
      <alignment horizontal="center" vertical="center" wrapText="1"/>
      <protection/>
    </xf>
    <xf numFmtId="0" fontId="74" fillId="50" borderId="16" xfId="152" applyFont="1" applyFill="1" applyBorder="1" applyAlignment="1">
      <alignment horizontal="center" vertical="center" wrapText="1"/>
      <protection/>
    </xf>
    <xf numFmtId="0" fontId="73" fillId="0" borderId="18" xfId="152" applyFont="1" applyBorder="1" applyAlignment="1">
      <alignment vertical="center" wrapText="1"/>
      <protection/>
    </xf>
    <xf numFmtId="0" fontId="73" fillId="0" borderId="14" xfId="152" applyFont="1" applyBorder="1" applyAlignment="1">
      <alignment vertical="center" wrapText="1"/>
      <protection/>
    </xf>
    <xf numFmtId="173" fontId="73" fillId="0" borderId="19" xfId="152" applyNumberFormat="1" applyFont="1" applyBorder="1" applyAlignment="1">
      <alignment horizontal="center" vertical="center" wrapText="1"/>
      <protection/>
    </xf>
    <xf numFmtId="0" fontId="73" fillId="0" borderId="0" xfId="152" applyFont="1" applyAlignment="1">
      <alignment horizontal="left"/>
      <protection/>
    </xf>
    <xf numFmtId="44" fontId="73" fillId="0" borderId="0" xfId="142" applyFont="1" applyAlignment="1">
      <alignment/>
    </xf>
    <xf numFmtId="9" fontId="73" fillId="0" borderId="14" xfId="152" applyNumberFormat="1" applyFont="1" applyBorder="1" applyAlignment="1">
      <alignment horizontal="center" vertical="center" wrapText="1"/>
      <protection/>
    </xf>
    <xf numFmtId="0" fontId="73" fillId="0" borderId="0" xfId="152" applyFont="1" applyAlignment="1">
      <alignment horizontal="center"/>
      <protection/>
    </xf>
    <xf numFmtId="173" fontId="73" fillId="0" borderId="0" xfId="152" applyNumberFormat="1" applyFont="1" applyAlignment="1">
      <alignment horizontal="center"/>
      <protection/>
    </xf>
    <xf numFmtId="10" fontId="73" fillId="0" borderId="0" xfId="152" applyNumberFormat="1" applyFont="1">
      <alignment/>
      <protection/>
    </xf>
    <xf numFmtId="173" fontId="73" fillId="0" borderId="0" xfId="152" applyNumberFormat="1" applyFont="1" applyAlignment="1">
      <alignment horizontal="center" vertical="center" wrapText="1"/>
      <protection/>
    </xf>
    <xf numFmtId="173" fontId="73" fillId="0" borderId="0" xfId="152" applyNumberFormat="1" applyFont="1">
      <alignment/>
      <protection/>
    </xf>
    <xf numFmtId="174" fontId="73" fillId="0" borderId="0" xfId="152" applyNumberFormat="1" applyFont="1" applyAlignment="1">
      <alignment horizontal="center"/>
      <protection/>
    </xf>
    <xf numFmtId="0" fontId="73" fillId="51" borderId="15" xfId="152" applyFont="1" applyFill="1" applyBorder="1" applyAlignment="1">
      <alignment horizontal="center" vertical="center" wrapText="1"/>
      <protection/>
    </xf>
    <xf numFmtId="173" fontId="74" fillId="51" borderId="15" xfId="152" applyNumberFormat="1" applyFont="1" applyFill="1" applyBorder="1" applyAlignment="1">
      <alignment horizontal="center" vertical="center" wrapText="1"/>
      <protection/>
    </xf>
    <xf numFmtId="174" fontId="73" fillId="0" borderId="0" xfId="152" applyNumberFormat="1" applyFont="1">
      <alignment/>
      <protection/>
    </xf>
    <xf numFmtId="0" fontId="73" fillId="0" borderId="15" xfId="152" applyFont="1" applyBorder="1" applyAlignment="1">
      <alignment vertical="center" wrapText="1"/>
      <protection/>
    </xf>
    <xf numFmtId="175" fontId="73" fillId="0" borderId="14" xfId="152" applyNumberFormat="1" applyFont="1" applyBorder="1" applyAlignment="1">
      <alignment horizontal="center" vertical="center" wrapText="1"/>
      <protection/>
    </xf>
    <xf numFmtId="173" fontId="73" fillId="0" borderId="15" xfId="152" applyNumberFormat="1" applyFont="1" applyBorder="1" applyAlignment="1">
      <alignment horizontal="center" vertical="center" wrapText="1"/>
      <protection/>
    </xf>
    <xf numFmtId="175" fontId="73" fillId="0" borderId="14" xfId="180" applyNumberFormat="1" applyFont="1" applyBorder="1" applyAlignment="1">
      <alignment horizontal="center" vertical="center" wrapText="1"/>
    </xf>
    <xf numFmtId="175" fontId="73" fillId="0" borderId="0" xfId="152" applyNumberFormat="1" applyFont="1">
      <alignment/>
      <protection/>
    </xf>
    <xf numFmtId="10" fontId="73" fillId="0" borderId="0" xfId="180" applyNumberFormat="1" applyFont="1" applyAlignment="1">
      <alignment/>
    </xf>
    <xf numFmtId="10" fontId="74" fillId="51" borderId="14" xfId="152" applyNumberFormat="1" applyFont="1" applyFill="1" applyBorder="1" applyAlignment="1">
      <alignment horizontal="center" vertical="center" wrapText="1"/>
      <protection/>
    </xf>
    <xf numFmtId="173" fontId="74" fillId="51" borderId="19" xfId="152" applyNumberFormat="1" applyFont="1" applyFill="1" applyBorder="1" applyAlignment="1">
      <alignment horizontal="center" vertical="center" wrapText="1"/>
      <protection/>
    </xf>
    <xf numFmtId="175" fontId="73" fillId="0" borderId="0" xfId="180" applyNumberFormat="1" applyFont="1" applyAlignment="1">
      <alignment/>
    </xf>
    <xf numFmtId="4" fontId="73" fillId="0" borderId="0" xfId="152" applyNumberFormat="1" applyFont="1">
      <alignment/>
      <protection/>
    </xf>
    <xf numFmtId="10" fontId="73" fillId="0" borderId="15" xfId="113" applyNumberFormat="1" applyFont="1" applyBorder="1" applyAlignment="1">
      <alignment horizontal="center" vertical="center" wrapText="1"/>
      <protection/>
    </xf>
    <xf numFmtId="176" fontId="73" fillId="0" borderId="0" xfId="180" applyNumberFormat="1" applyFont="1" applyAlignment="1">
      <alignment/>
    </xf>
    <xf numFmtId="0" fontId="73" fillId="50" borderId="15" xfId="152" applyFont="1" applyFill="1" applyBorder="1" applyAlignment="1">
      <alignment horizontal="center" vertical="center" wrapText="1"/>
      <protection/>
    </xf>
    <xf numFmtId="0" fontId="74" fillId="50" borderId="15" xfId="152" applyFont="1" applyFill="1" applyBorder="1" applyAlignment="1">
      <alignment horizontal="center" vertical="center" wrapText="1"/>
      <protection/>
    </xf>
    <xf numFmtId="10" fontId="74" fillId="50" borderId="15" xfId="113" applyNumberFormat="1" applyFont="1" applyFill="1" applyBorder="1" applyAlignment="1">
      <alignment horizontal="center" vertical="center" wrapText="1"/>
      <protection/>
    </xf>
    <xf numFmtId="173" fontId="74" fillId="50" borderId="15" xfId="152" applyNumberFormat="1" applyFont="1" applyFill="1" applyBorder="1" applyAlignment="1">
      <alignment horizontal="center" vertical="center" wrapText="1"/>
      <protection/>
    </xf>
    <xf numFmtId="177" fontId="73" fillId="0" borderId="14" xfId="152" applyNumberFormat="1" applyFont="1" applyBorder="1" applyAlignment="1">
      <alignment horizontal="center" vertical="center" wrapText="1"/>
      <protection/>
    </xf>
    <xf numFmtId="178" fontId="73" fillId="0" borderId="19" xfId="152" applyNumberFormat="1" applyFont="1" applyBorder="1" applyAlignment="1">
      <alignment horizontal="center" vertical="center" wrapText="1"/>
      <protection/>
    </xf>
    <xf numFmtId="171" fontId="73" fillId="0" borderId="0" xfId="111" applyNumberFormat="1" applyFont="1">
      <alignment/>
      <protection/>
    </xf>
    <xf numFmtId="0" fontId="73" fillId="0" borderId="20" xfId="152" applyFont="1" applyBorder="1" applyAlignment="1">
      <alignment vertical="center" wrapText="1"/>
      <protection/>
    </xf>
    <xf numFmtId="10" fontId="73" fillId="0" borderId="14" xfId="152" applyNumberFormat="1" applyFont="1" applyBorder="1" applyAlignment="1">
      <alignment horizontal="center" vertical="center" wrapText="1"/>
      <protection/>
    </xf>
    <xf numFmtId="173" fontId="73" fillId="0" borderId="21" xfId="152" applyNumberFormat="1" applyFont="1" applyBorder="1" applyAlignment="1">
      <alignment horizontal="center" vertical="center" wrapText="1"/>
      <protection/>
    </xf>
    <xf numFmtId="173" fontId="74" fillId="50" borderId="17" xfId="152" applyNumberFormat="1" applyFont="1" applyFill="1" applyBorder="1" applyAlignment="1">
      <alignment horizontal="center" vertical="center" wrapText="1"/>
      <protection/>
    </xf>
    <xf numFmtId="0" fontId="73" fillId="0" borderId="18" xfId="152" applyFont="1" applyBorder="1" applyAlignment="1">
      <alignment horizontal="center" vertical="center" wrapText="1"/>
      <protection/>
    </xf>
    <xf numFmtId="10" fontId="73" fillId="0" borderId="14" xfId="180" applyNumberFormat="1" applyFont="1" applyBorder="1" applyAlignment="1">
      <alignment horizontal="center" vertical="center" wrapText="1"/>
    </xf>
    <xf numFmtId="177" fontId="73" fillId="0" borderId="0" xfId="152" applyNumberFormat="1" applyFont="1">
      <alignment/>
      <protection/>
    </xf>
    <xf numFmtId="0" fontId="73" fillId="0" borderId="18" xfId="152" applyFont="1" applyBorder="1" applyAlignment="1">
      <alignment horizontal="left" vertical="center" wrapText="1"/>
      <protection/>
    </xf>
    <xf numFmtId="177" fontId="25" fillId="0" borderId="0" xfId="152" applyNumberFormat="1" applyFont="1">
      <alignment/>
      <protection/>
    </xf>
    <xf numFmtId="0" fontId="73" fillId="0" borderId="18" xfId="152" applyFont="1" applyBorder="1" applyAlignment="1">
      <alignment vertical="center"/>
      <protection/>
    </xf>
    <xf numFmtId="10" fontId="74" fillId="50" borderId="16" xfId="152" applyNumberFormat="1" applyFont="1" applyFill="1" applyBorder="1" applyAlignment="1">
      <alignment horizontal="center" vertical="center" wrapText="1"/>
      <protection/>
    </xf>
    <xf numFmtId="0" fontId="75" fillId="0" borderId="0" xfId="160" applyFont="1" applyAlignment="1">
      <alignment horizontal="justify" vertical="center" wrapText="1"/>
      <protection/>
    </xf>
    <xf numFmtId="10" fontId="73" fillId="0" borderId="0" xfId="181" applyNumberFormat="1" applyFont="1" applyAlignment="1">
      <alignment horizontal="left"/>
    </xf>
    <xf numFmtId="10" fontId="73" fillId="0" borderId="0" xfId="181" applyNumberFormat="1" applyFont="1" applyAlignment="1">
      <alignment/>
    </xf>
    <xf numFmtId="0" fontId="73" fillId="0" borderId="0" xfId="152" applyFont="1" applyAlignment="1">
      <alignment horizontal="center" vertical="center"/>
      <protection/>
    </xf>
    <xf numFmtId="179" fontId="73" fillId="0" borderId="14" xfId="180" applyNumberFormat="1" applyFont="1" applyBorder="1" applyAlignment="1">
      <alignment horizontal="center" vertical="center" wrapText="1"/>
    </xf>
    <xf numFmtId="174" fontId="73" fillId="0" borderId="0" xfId="180" applyNumberFormat="1" applyFont="1" applyAlignment="1">
      <alignment/>
    </xf>
    <xf numFmtId="9" fontId="73" fillId="0" borderId="0" xfId="180" applyFont="1" applyAlignment="1">
      <alignment/>
    </xf>
    <xf numFmtId="174" fontId="73" fillId="0" borderId="15" xfId="152" applyNumberFormat="1" applyFont="1" applyBorder="1" applyAlignment="1">
      <alignment horizontal="center" vertical="center" wrapText="1"/>
      <protection/>
    </xf>
    <xf numFmtId="0" fontId="74" fillId="50" borderId="16" xfId="152" applyFont="1" applyFill="1" applyBorder="1" applyAlignment="1">
      <alignment vertical="center" wrapText="1"/>
      <protection/>
    </xf>
    <xf numFmtId="0" fontId="74" fillId="52" borderId="22" xfId="152" applyFont="1" applyFill="1" applyBorder="1" applyAlignment="1">
      <alignment horizontal="center" vertical="center" wrapText="1"/>
      <protection/>
    </xf>
    <xf numFmtId="0" fontId="73" fillId="0" borderId="22" xfId="152" applyFont="1" applyBorder="1" applyAlignment="1">
      <alignment vertical="center" wrapText="1"/>
      <protection/>
    </xf>
    <xf numFmtId="44" fontId="73" fillId="0" borderId="0" xfId="152" applyNumberFormat="1" applyFont="1">
      <alignment/>
      <protection/>
    </xf>
    <xf numFmtId="10" fontId="73" fillId="0" borderId="15" xfId="152" applyNumberFormat="1" applyFont="1" applyBorder="1" applyAlignment="1">
      <alignment horizontal="center" vertical="center" wrapText="1"/>
      <protection/>
    </xf>
    <xf numFmtId="0" fontId="73" fillId="0" borderId="17" xfId="152" applyFont="1" applyBorder="1" applyAlignment="1">
      <alignment vertical="center" wrapText="1"/>
      <protection/>
    </xf>
    <xf numFmtId="10" fontId="73" fillId="0" borderId="17" xfId="152" applyNumberFormat="1" applyFont="1" applyBorder="1" applyAlignment="1">
      <alignment horizontal="center" vertical="center" wrapText="1"/>
      <protection/>
    </xf>
    <xf numFmtId="0" fontId="73" fillId="0" borderId="21" xfId="152" applyFont="1" applyBorder="1" applyAlignment="1">
      <alignment horizontal="center" vertical="center" wrapText="1"/>
      <protection/>
    </xf>
    <xf numFmtId="173" fontId="73" fillId="0" borderId="0" xfId="152" applyNumberFormat="1" applyFont="1" applyAlignment="1">
      <alignment horizontal="center" vertical="center"/>
      <protection/>
    </xf>
    <xf numFmtId="0" fontId="73" fillId="0" borderId="23" xfId="152" applyFont="1" applyBorder="1" applyAlignment="1">
      <alignment vertical="center" wrapText="1"/>
      <protection/>
    </xf>
    <xf numFmtId="10" fontId="73" fillId="0" borderId="16" xfId="152" applyNumberFormat="1" applyFont="1" applyBorder="1" applyAlignment="1">
      <alignment horizontal="center" vertical="center" wrapText="1"/>
      <protection/>
    </xf>
    <xf numFmtId="10" fontId="73" fillId="0" borderId="24" xfId="152" applyNumberFormat="1" applyFont="1" applyBorder="1" applyAlignment="1">
      <alignment horizontal="center" vertical="center" wrapText="1"/>
      <protection/>
    </xf>
    <xf numFmtId="4" fontId="73" fillId="0" borderId="0" xfId="152" applyNumberFormat="1" applyFont="1" applyAlignment="1">
      <alignment horizontal="left" vertical="center"/>
      <protection/>
    </xf>
    <xf numFmtId="173" fontId="74" fillId="53" borderId="19" xfId="152" applyNumberFormat="1" applyFont="1" applyFill="1" applyBorder="1" applyAlignment="1">
      <alignment horizontal="center" vertical="center" wrapText="1"/>
      <protection/>
    </xf>
    <xf numFmtId="174" fontId="73" fillId="0" borderId="0" xfId="152" applyNumberFormat="1" applyFont="1" applyAlignment="1">
      <alignment horizontal="center" vertical="center"/>
      <protection/>
    </xf>
    <xf numFmtId="0" fontId="73" fillId="50" borderId="16" xfId="152" applyFont="1" applyFill="1" applyBorder="1" applyAlignment="1">
      <alignment vertical="center" wrapText="1"/>
      <protection/>
    </xf>
    <xf numFmtId="0" fontId="73" fillId="50" borderId="16" xfId="152" applyFont="1" applyFill="1" applyBorder="1" applyAlignment="1">
      <alignment horizontal="center" vertical="center" wrapText="1"/>
      <protection/>
    </xf>
    <xf numFmtId="0" fontId="73" fillId="0" borderId="0" xfId="152" applyFont="1" applyAlignment="1">
      <alignment vertical="center"/>
      <protection/>
    </xf>
    <xf numFmtId="0" fontId="76" fillId="0" borderId="0" xfId="160" applyFont="1" applyAlignment="1">
      <alignment vertical="center" wrapText="1"/>
      <protection/>
    </xf>
    <xf numFmtId="0" fontId="77" fillId="0" borderId="0" xfId="160" applyFont="1" applyAlignment="1">
      <alignment vertical="center" wrapText="1"/>
      <protection/>
    </xf>
    <xf numFmtId="0" fontId="74" fillId="0" borderId="0" xfId="160" applyFont="1" applyAlignment="1">
      <alignment horizontal="center" vertical="center" wrapText="1"/>
      <protection/>
    </xf>
    <xf numFmtId="0" fontId="73" fillId="0" borderId="0" xfId="160" applyFont="1" applyAlignment="1">
      <alignment vertical="center" wrapText="1"/>
      <protection/>
    </xf>
    <xf numFmtId="0" fontId="74" fillId="53" borderId="14" xfId="160" applyFont="1" applyFill="1" applyBorder="1" applyAlignment="1">
      <alignment horizontal="center" vertical="center" wrapText="1"/>
      <protection/>
    </xf>
    <xf numFmtId="0" fontId="20" fillId="0" borderId="14" xfId="160" applyFont="1" applyBorder="1" applyAlignment="1">
      <alignment horizontal="center" vertical="center" wrapText="1"/>
      <protection/>
    </xf>
    <xf numFmtId="0" fontId="26" fillId="0" borderId="14" xfId="160" applyFont="1" applyBorder="1" applyAlignment="1">
      <alignment horizontal="left" vertical="center" wrapText="1"/>
      <protection/>
    </xf>
    <xf numFmtId="0" fontId="0" fillId="0" borderId="14" xfId="160" applyFont="1" applyBorder="1" applyAlignment="1">
      <alignment horizontal="center" vertical="center" wrapText="1"/>
      <protection/>
    </xf>
    <xf numFmtId="180" fontId="0" fillId="0" borderId="15" xfId="160" applyNumberFormat="1" applyFont="1" applyBorder="1" applyAlignment="1">
      <alignment horizontal="center" vertical="center" wrapText="1"/>
      <protection/>
    </xf>
    <xf numFmtId="181" fontId="0" fillId="0" borderId="14" xfId="160" applyNumberFormat="1" applyFont="1" applyBorder="1" applyAlignment="1">
      <alignment horizontal="center" vertical="center" wrapText="1"/>
      <protection/>
    </xf>
    <xf numFmtId="181" fontId="76" fillId="0" borderId="14" xfId="160" applyNumberFormat="1" applyFont="1" applyBorder="1" applyAlignment="1">
      <alignment horizontal="center" vertical="center" wrapText="1"/>
      <protection/>
    </xf>
    <xf numFmtId="181" fontId="73" fillId="0" borderId="14" xfId="160" applyNumberFormat="1" applyFont="1" applyBorder="1" applyAlignment="1">
      <alignment horizontal="center" vertical="center" wrapText="1"/>
      <protection/>
    </xf>
    <xf numFmtId="180" fontId="76" fillId="0" borderId="0" xfId="160" applyNumberFormat="1" applyFont="1" applyAlignment="1">
      <alignment vertical="center" wrapText="1"/>
      <protection/>
    </xf>
    <xf numFmtId="181" fontId="76" fillId="0" borderId="0" xfId="160" applyNumberFormat="1" applyFont="1" applyAlignment="1">
      <alignment vertical="center" wrapText="1"/>
      <protection/>
    </xf>
    <xf numFmtId="0" fontId="26" fillId="0" borderId="14" xfId="160" applyFont="1" applyBorder="1" applyAlignment="1">
      <alignment horizontal="left"/>
      <protection/>
    </xf>
    <xf numFmtId="181" fontId="77" fillId="51" borderId="14" xfId="160" applyNumberFormat="1" applyFont="1" applyFill="1" applyBorder="1" applyAlignment="1">
      <alignment vertical="center" wrapText="1"/>
      <protection/>
    </xf>
    <xf numFmtId="44" fontId="64" fillId="0" borderId="0" xfId="142" applyFont="1" applyAlignment="1">
      <alignment horizontal="left" vertical="center"/>
    </xf>
    <xf numFmtId="0" fontId="64" fillId="0" borderId="0" xfId="171" applyFont="1" applyAlignment="1">
      <alignment horizontal="left"/>
      <protection/>
    </xf>
    <xf numFmtId="10" fontId="73" fillId="0" borderId="0" xfId="177" applyNumberFormat="1" applyFont="1" applyAlignment="1">
      <alignment/>
    </xf>
    <xf numFmtId="164" fontId="73" fillId="0" borderId="0" xfId="202" applyFont="1" applyAlignment="1">
      <alignment/>
    </xf>
    <xf numFmtId="173" fontId="73" fillId="0" borderId="15" xfId="152" applyNumberFormat="1" applyFont="1" applyBorder="1" applyAlignment="1">
      <alignment horizontal="center" vertical="center" wrapText="1"/>
      <protection/>
    </xf>
    <xf numFmtId="10" fontId="73" fillId="0" borderId="0" xfId="152" applyNumberFormat="1" applyFont="1" applyAlignment="1">
      <alignment horizontal="left"/>
      <protection/>
    </xf>
    <xf numFmtId="186" fontId="73" fillId="0" borderId="15" xfId="152" applyNumberFormat="1" applyFont="1" applyBorder="1" applyAlignment="1">
      <alignment horizontal="center" vertical="center" wrapText="1"/>
      <protection/>
    </xf>
    <xf numFmtId="186" fontId="73" fillId="0" borderId="16" xfId="152" applyNumberFormat="1" applyFont="1" applyBorder="1" applyAlignment="1">
      <alignment horizontal="center" vertical="center" wrapText="1"/>
      <protection/>
    </xf>
    <xf numFmtId="4" fontId="78" fillId="0" borderId="0" xfId="152" applyNumberFormat="1" applyFont="1">
      <alignment/>
      <protection/>
    </xf>
    <xf numFmtId="10" fontId="78" fillId="0" borderId="0" xfId="177" applyNumberFormat="1" applyFont="1" applyAlignment="1">
      <alignment/>
    </xf>
    <xf numFmtId="10" fontId="73" fillId="0" borderId="0" xfId="152" applyNumberFormat="1" applyFont="1" applyAlignment="1">
      <alignment horizontal="center"/>
      <protection/>
    </xf>
    <xf numFmtId="175" fontId="73" fillId="0" borderId="0" xfId="152" applyNumberFormat="1" applyFont="1" applyAlignment="1">
      <alignment horizontal="center"/>
      <protection/>
    </xf>
    <xf numFmtId="0" fontId="73" fillId="0" borderId="15" xfId="152" applyFont="1" applyBorder="1" applyAlignment="1">
      <alignment horizontal="left" vertical="center" wrapText="1"/>
      <protection/>
    </xf>
    <xf numFmtId="0" fontId="74" fillId="53" borderId="14" xfId="160" applyFont="1" applyFill="1" applyBorder="1" applyAlignment="1">
      <alignment horizontal="center" vertical="center" wrapText="1"/>
      <protection/>
    </xf>
    <xf numFmtId="0" fontId="79" fillId="0" borderId="16" xfId="152" applyFont="1" applyBorder="1" applyAlignment="1">
      <alignment horizontal="center" vertical="center" wrapText="1"/>
      <protection/>
    </xf>
    <xf numFmtId="44" fontId="70" fillId="0" borderId="14" xfId="131" applyFont="1" applyBorder="1" applyAlignment="1">
      <alignment horizontal="center" vertical="center"/>
    </xf>
    <xf numFmtId="180" fontId="0" fillId="0" borderId="0" xfId="160" applyNumberFormat="1" applyFont="1" applyBorder="1" applyAlignment="1">
      <alignment horizontal="center" vertical="center" wrapText="1"/>
      <protection/>
    </xf>
    <xf numFmtId="4" fontId="73" fillId="0" borderId="0" xfId="152" applyNumberFormat="1" applyFont="1" applyAlignment="1">
      <alignment horizontal="center"/>
      <protection/>
    </xf>
    <xf numFmtId="0" fontId="74" fillId="53" borderId="14" xfId="160" applyFont="1" applyFill="1" applyBorder="1" applyAlignment="1">
      <alignment horizontal="center" vertical="center" wrapText="1"/>
      <protection/>
    </xf>
    <xf numFmtId="0" fontId="21" fillId="0" borderId="25" xfId="161" applyFont="1" applyBorder="1" applyAlignment="1">
      <alignment horizontal="center" vertical="justify"/>
      <protection/>
    </xf>
    <xf numFmtId="0" fontId="21" fillId="0" borderId="0" xfId="161" applyFont="1" applyAlignment="1">
      <alignment horizontal="justify" vertical="justify" wrapText="1"/>
      <protection/>
    </xf>
    <xf numFmtId="0" fontId="69" fillId="0" borderId="14" xfId="171" applyFont="1" applyBorder="1" applyAlignment="1">
      <alignment horizontal="center" vertical="center"/>
      <protection/>
    </xf>
    <xf numFmtId="0" fontId="69" fillId="0" borderId="14" xfId="171" applyFont="1" applyBorder="1" applyAlignment="1">
      <alignment horizontal="right" vertical="center"/>
      <protection/>
    </xf>
    <xf numFmtId="0" fontId="21" fillId="54" borderId="25" xfId="161" applyFont="1" applyFill="1" applyBorder="1" applyAlignment="1">
      <alignment horizontal="left" vertical="center"/>
      <protection/>
    </xf>
    <xf numFmtId="0" fontId="68" fillId="0" borderId="25" xfId="161" applyFont="1" applyBorder="1" applyAlignment="1">
      <alignment horizontal="left" vertical="top"/>
      <protection/>
    </xf>
    <xf numFmtId="0" fontId="21" fillId="0" borderId="25" xfId="161" applyFont="1" applyBorder="1" applyAlignment="1">
      <alignment horizontal="left" vertical="top" wrapText="1"/>
      <protection/>
    </xf>
    <xf numFmtId="0" fontId="21" fillId="0" borderId="0" xfId="161" applyFont="1" applyAlignment="1">
      <alignment horizontal="justify" vertical="center" wrapText="1"/>
      <protection/>
    </xf>
    <xf numFmtId="0" fontId="21" fillId="0" borderId="0" xfId="161" applyFont="1" applyAlignment="1">
      <alignment horizontal="left" vertical="center" wrapText="1"/>
      <protection/>
    </xf>
    <xf numFmtId="0" fontId="21" fillId="0" borderId="0" xfId="161" applyFont="1" applyAlignment="1">
      <alignment horizontal="left" vertical="top" wrapText="1"/>
      <protection/>
    </xf>
    <xf numFmtId="0" fontId="58" fillId="0" borderId="14" xfId="160" applyBorder="1" applyAlignment="1">
      <alignment horizontal="center"/>
      <protection/>
    </xf>
    <xf numFmtId="0" fontId="74" fillId="55" borderId="14" xfId="152" applyFont="1" applyFill="1" applyBorder="1" applyAlignment="1">
      <alignment horizontal="center"/>
      <protection/>
    </xf>
    <xf numFmtId="0" fontId="58" fillId="0" borderId="14" xfId="160" applyBorder="1">
      <alignment/>
      <protection/>
    </xf>
    <xf numFmtId="0" fontId="74" fillId="0" borderId="14" xfId="152" applyFont="1" applyBorder="1" applyAlignment="1">
      <alignment horizontal="center" vertical="center" wrapText="1"/>
      <protection/>
    </xf>
    <xf numFmtId="0" fontId="73" fillId="0" borderId="26" xfId="152" applyFont="1" applyBorder="1" applyAlignment="1">
      <alignment horizontal="center" vertical="center" wrapText="1"/>
      <protection/>
    </xf>
    <xf numFmtId="0" fontId="73" fillId="0" borderId="27" xfId="152" applyFont="1" applyBorder="1" applyAlignment="1">
      <alignment horizontal="center" vertical="center" wrapText="1"/>
      <protection/>
    </xf>
    <xf numFmtId="0" fontId="73" fillId="0" borderId="14" xfId="152" applyFont="1" applyBorder="1" applyAlignment="1">
      <alignment horizontal="center" vertical="center" wrapText="1"/>
      <protection/>
    </xf>
    <xf numFmtId="0" fontId="73" fillId="0" borderId="14" xfId="152" applyFont="1" applyBorder="1" applyAlignment="1">
      <alignment horizontal="center" vertical="center"/>
      <protection/>
    </xf>
    <xf numFmtId="0" fontId="74" fillId="0" borderId="14" xfId="152" applyFont="1" applyBorder="1" applyAlignment="1">
      <alignment horizontal="center" vertical="center"/>
      <protection/>
    </xf>
    <xf numFmtId="0" fontId="74" fillId="50" borderId="14" xfId="152" applyFont="1" applyFill="1" applyBorder="1" applyAlignment="1">
      <alignment horizontal="center" vertical="center" wrapText="1"/>
      <protection/>
    </xf>
    <xf numFmtId="0" fontId="74" fillId="51" borderId="14" xfId="152" applyFont="1" applyFill="1" applyBorder="1" applyAlignment="1">
      <alignment horizontal="center" vertical="center"/>
      <protection/>
    </xf>
    <xf numFmtId="0" fontId="74" fillId="50" borderId="16" xfId="152" applyFont="1" applyFill="1" applyBorder="1" applyAlignment="1">
      <alignment horizontal="center" vertical="center" wrapText="1"/>
      <protection/>
    </xf>
    <xf numFmtId="0" fontId="73" fillId="0" borderId="18" xfId="152" applyFont="1" applyBorder="1" applyAlignment="1">
      <alignment horizontal="left" vertical="center" wrapText="1"/>
      <protection/>
    </xf>
    <xf numFmtId="0" fontId="73" fillId="0" borderId="19" xfId="152" applyFont="1" applyBorder="1" applyAlignment="1">
      <alignment horizontal="left" vertical="center" wrapText="1"/>
      <protection/>
    </xf>
    <xf numFmtId="0" fontId="73" fillId="0" borderId="20" xfId="152" applyFont="1" applyBorder="1" applyAlignment="1">
      <alignment horizontal="left" vertical="center" wrapText="1"/>
      <protection/>
    </xf>
    <xf numFmtId="0" fontId="73" fillId="0" borderId="21" xfId="152" applyFont="1" applyBorder="1" applyAlignment="1">
      <alignment horizontal="left" vertical="center" wrapText="1"/>
      <protection/>
    </xf>
    <xf numFmtId="0" fontId="73" fillId="0" borderId="28" xfId="152" applyFont="1" applyBorder="1" applyAlignment="1">
      <alignment horizontal="center"/>
      <protection/>
    </xf>
    <xf numFmtId="0" fontId="73" fillId="0" borderId="29" xfId="152" applyFont="1" applyBorder="1" applyAlignment="1">
      <alignment horizontal="center"/>
      <protection/>
    </xf>
    <xf numFmtId="0" fontId="73" fillId="0" borderId="27" xfId="152" applyFont="1" applyBorder="1" applyAlignment="1">
      <alignment horizontal="center"/>
      <protection/>
    </xf>
    <xf numFmtId="0" fontId="74" fillId="50" borderId="24" xfId="152" applyFont="1" applyFill="1" applyBorder="1" applyAlignment="1">
      <alignment horizontal="center" vertical="center" wrapText="1"/>
      <protection/>
    </xf>
    <xf numFmtId="0" fontId="74" fillId="51" borderId="15" xfId="152" applyFont="1" applyFill="1" applyBorder="1" applyAlignment="1">
      <alignment horizontal="center" vertical="center" wrapText="1"/>
      <protection/>
    </xf>
    <xf numFmtId="0" fontId="74" fillId="51" borderId="16" xfId="152" applyFont="1" applyFill="1" applyBorder="1" applyAlignment="1">
      <alignment horizontal="center" vertical="center" wrapText="1"/>
      <protection/>
    </xf>
    <xf numFmtId="0" fontId="73" fillId="0" borderId="14" xfId="152" applyFont="1" applyBorder="1" applyAlignment="1">
      <alignment horizontal="center"/>
      <protection/>
    </xf>
    <xf numFmtId="0" fontId="74" fillId="51" borderId="14" xfId="152" applyFont="1" applyFill="1" applyBorder="1" applyAlignment="1">
      <alignment horizontal="center"/>
      <protection/>
    </xf>
    <xf numFmtId="0" fontId="74" fillId="51" borderId="28" xfId="152" applyFont="1" applyFill="1" applyBorder="1" applyAlignment="1">
      <alignment horizontal="center"/>
      <protection/>
    </xf>
    <xf numFmtId="0" fontId="74" fillId="51" borderId="29" xfId="152" applyFont="1" applyFill="1" applyBorder="1" applyAlignment="1">
      <alignment horizontal="center"/>
      <protection/>
    </xf>
    <xf numFmtId="0" fontId="74" fillId="51" borderId="27" xfId="152" applyFont="1" applyFill="1" applyBorder="1" applyAlignment="1">
      <alignment horizontal="center"/>
      <protection/>
    </xf>
    <xf numFmtId="0" fontId="74" fillId="51" borderId="30" xfId="152" applyFont="1" applyFill="1" applyBorder="1" applyAlignment="1">
      <alignment horizontal="center" vertical="center" wrapText="1"/>
      <protection/>
    </xf>
    <xf numFmtId="0" fontId="74" fillId="51" borderId="31" xfId="152" applyFont="1" applyFill="1" applyBorder="1" applyAlignment="1">
      <alignment horizontal="center" vertical="center" wrapText="1"/>
      <protection/>
    </xf>
    <xf numFmtId="0" fontId="74" fillId="50" borderId="17" xfId="152" applyFont="1" applyFill="1" applyBorder="1" applyAlignment="1">
      <alignment horizontal="center" vertical="center" wrapText="1"/>
      <protection/>
    </xf>
    <xf numFmtId="0" fontId="73" fillId="0" borderId="14" xfId="152" applyFont="1" applyBorder="1" applyAlignment="1">
      <alignment horizontal="left" vertical="center" wrapText="1"/>
      <protection/>
    </xf>
    <xf numFmtId="0" fontId="74" fillId="50" borderId="15" xfId="152" applyFont="1" applyFill="1" applyBorder="1" applyAlignment="1">
      <alignment horizontal="center" vertical="center" wrapText="1"/>
      <protection/>
    </xf>
    <xf numFmtId="0" fontId="74" fillId="50" borderId="30" xfId="152" applyFont="1" applyFill="1" applyBorder="1" applyAlignment="1">
      <alignment horizontal="center" vertical="center" wrapText="1"/>
      <protection/>
    </xf>
    <xf numFmtId="0" fontId="74" fillId="50" borderId="32" xfId="152" applyFont="1" applyFill="1" applyBorder="1" applyAlignment="1">
      <alignment horizontal="center" vertical="center" wrapText="1"/>
      <protection/>
    </xf>
    <xf numFmtId="0" fontId="73" fillId="0" borderId="15" xfId="152" applyFont="1" applyBorder="1" applyAlignment="1">
      <alignment horizontal="left" vertical="center" wrapText="1"/>
      <protection/>
    </xf>
    <xf numFmtId="0" fontId="73" fillId="0" borderId="33" xfId="152" applyFont="1" applyBorder="1" applyAlignment="1">
      <alignment horizontal="center"/>
      <protection/>
    </xf>
    <xf numFmtId="0" fontId="73" fillId="0" borderId="34" xfId="152" applyFont="1" applyBorder="1" applyAlignment="1">
      <alignment horizontal="center"/>
      <protection/>
    </xf>
    <xf numFmtId="0" fontId="73" fillId="0" borderId="35" xfId="152" applyFont="1" applyBorder="1" applyAlignment="1">
      <alignment horizontal="center"/>
      <protection/>
    </xf>
    <xf numFmtId="0" fontId="73" fillId="0" borderId="17" xfId="152" applyFont="1" applyBorder="1" applyAlignment="1">
      <alignment horizontal="center" vertical="center" wrapText="1"/>
      <protection/>
    </xf>
    <xf numFmtId="0" fontId="73" fillId="0" borderId="24" xfId="152" applyFont="1" applyBorder="1" applyAlignment="1">
      <alignment horizontal="center" vertical="center" wrapText="1"/>
      <protection/>
    </xf>
    <xf numFmtId="0" fontId="73" fillId="0" borderId="16" xfId="152" applyFont="1" applyBorder="1" applyAlignment="1">
      <alignment horizontal="center" vertical="center" wrapText="1"/>
      <protection/>
    </xf>
    <xf numFmtId="10" fontId="73" fillId="0" borderId="15" xfId="152" applyNumberFormat="1" applyFont="1" applyBorder="1" applyAlignment="1">
      <alignment horizontal="center" vertical="center" wrapText="1"/>
      <protection/>
    </xf>
    <xf numFmtId="173" fontId="73" fillId="0" borderId="15" xfId="152" applyNumberFormat="1" applyFont="1" applyBorder="1" applyAlignment="1">
      <alignment horizontal="center" vertical="center" wrapText="1"/>
      <protection/>
    </xf>
    <xf numFmtId="0" fontId="74" fillId="56" borderId="18" xfId="152" applyFont="1" applyFill="1" applyBorder="1" applyAlignment="1">
      <alignment horizontal="center" vertical="center" wrapText="1"/>
      <protection/>
    </xf>
    <xf numFmtId="0" fontId="74" fillId="56" borderId="36" xfId="152" applyFont="1" applyFill="1" applyBorder="1" applyAlignment="1">
      <alignment horizontal="center" vertical="center" wrapText="1"/>
      <protection/>
    </xf>
    <xf numFmtId="0" fontId="74" fillId="56" borderId="19" xfId="152" applyFont="1" applyFill="1" applyBorder="1" applyAlignment="1">
      <alignment horizontal="center" vertical="center" wrapText="1"/>
      <protection/>
    </xf>
    <xf numFmtId="0" fontId="77" fillId="57" borderId="37" xfId="160" applyFont="1" applyFill="1" applyBorder="1" applyAlignment="1">
      <alignment horizontal="center" vertical="center" wrapText="1"/>
      <protection/>
    </xf>
    <xf numFmtId="0" fontId="77" fillId="57" borderId="38" xfId="160" applyFont="1" applyFill="1" applyBorder="1" applyAlignment="1">
      <alignment horizontal="center" vertical="center" wrapText="1"/>
      <protection/>
    </xf>
    <xf numFmtId="0" fontId="77" fillId="53" borderId="14" xfId="160" applyFont="1" applyFill="1" applyBorder="1" applyAlignment="1" applyProtection="1">
      <alignment horizontal="right" vertical="center" wrapText="1"/>
      <protection locked="0"/>
    </xf>
    <xf numFmtId="0" fontId="74" fillId="53" borderId="14" xfId="160" applyFont="1" applyFill="1" applyBorder="1" applyAlignment="1">
      <alignment horizontal="center" vertical="center" wrapText="1"/>
      <protection/>
    </xf>
  </cellXfs>
  <cellStyles count="192">
    <cellStyle name="Normal" xfId="0"/>
    <cellStyle name="0,0&#13;&#10;NA&#13;&#10;" xfId="15"/>
    <cellStyle name="0,0&#13;&#10;NA&#13;&#10; 2" xfId="16"/>
    <cellStyle name="0,0&#13;&#10;NA&#13;&#10;_PLANILHAS EMBRASIL SERVIÇOS 2015" xfId="17"/>
    <cellStyle name="20% - Accent1" xfId="18"/>
    <cellStyle name="20% - Accent2" xfId="19"/>
    <cellStyle name="20% - Accent3" xfId="20"/>
    <cellStyle name="20% - Accent4" xfId="21"/>
    <cellStyle name="20% - Accent5" xfId="22"/>
    <cellStyle name="20% - Accent6" xfId="23"/>
    <cellStyle name="20% - Ênfase1" xfId="24"/>
    <cellStyle name="20% - Ênfase2" xfId="25"/>
    <cellStyle name="20% - Ênfase3" xfId="26"/>
    <cellStyle name="20% - Ênfase4" xfId="27"/>
    <cellStyle name="20% - Ênfase5" xfId="28"/>
    <cellStyle name="20% - Ênfase6" xfId="29"/>
    <cellStyle name="40% - Accent1" xfId="30"/>
    <cellStyle name="40% - Accent2" xfId="31"/>
    <cellStyle name="40% - Accent3" xfId="32"/>
    <cellStyle name="40% - Accent4" xfId="33"/>
    <cellStyle name="40% - Accent5" xfId="34"/>
    <cellStyle name="40% - Accent6" xfId="35"/>
    <cellStyle name="40% - Ênfase1" xfId="36"/>
    <cellStyle name="40% - Ênfase2" xfId="37"/>
    <cellStyle name="40% - Ênfase3" xfId="38"/>
    <cellStyle name="40% - Ênfase4" xfId="39"/>
    <cellStyle name="40% - Ênfase5" xfId="40"/>
    <cellStyle name="40% - Ênfase6" xfId="41"/>
    <cellStyle name="60% - Accent1" xfId="42"/>
    <cellStyle name="60% - Accent2" xfId="43"/>
    <cellStyle name="60% - Accent3" xfId="44"/>
    <cellStyle name="60% - Accent4" xfId="45"/>
    <cellStyle name="60% - Accent5" xfId="46"/>
    <cellStyle name="60% - Accent6" xfId="47"/>
    <cellStyle name="60% - Ênfase1" xfId="48"/>
    <cellStyle name="60% - Ênfase2" xfId="49"/>
    <cellStyle name="60% - Ênfase3" xfId="50"/>
    <cellStyle name="60% - Ênfase4" xfId="51"/>
    <cellStyle name="60% - Ênfase5" xfId="52"/>
    <cellStyle name="60% - Ênfase6" xfId="53"/>
    <cellStyle name="Accent" xfId="54"/>
    <cellStyle name="Accent 1" xfId="55"/>
    <cellStyle name="Accent 2" xfId="56"/>
    <cellStyle name="Accent 3" xfId="57"/>
    <cellStyle name="Accent1" xfId="58"/>
    <cellStyle name="Accent1 - 20%" xfId="59"/>
    <cellStyle name="Accent1 - 40%" xfId="60"/>
    <cellStyle name="Accent1 - 60%" xfId="61"/>
    <cellStyle name="Accent1_HL0079-A13 Milênia salario Higi - Peric Higi" xfId="62"/>
    <cellStyle name="Accent2" xfId="63"/>
    <cellStyle name="Accent2 - 20%" xfId="64"/>
    <cellStyle name="Accent2 - 40%" xfId="65"/>
    <cellStyle name="Accent2 - 60%" xfId="66"/>
    <cellStyle name="Accent2_HL0079-A13 Milênia salario Higi - Peric Higi" xfId="67"/>
    <cellStyle name="Accent3" xfId="68"/>
    <cellStyle name="Accent3 - 20%" xfId="69"/>
    <cellStyle name="Accent3 - 40%" xfId="70"/>
    <cellStyle name="Accent3 - 60%" xfId="71"/>
    <cellStyle name="Accent3_HL0079-A13 Milênia salario Higi - Peric Higi" xfId="72"/>
    <cellStyle name="Accent4" xfId="73"/>
    <cellStyle name="Accent4 - 20%" xfId="74"/>
    <cellStyle name="Accent4 - 40%" xfId="75"/>
    <cellStyle name="Accent4 - 60%" xfId="76"/>
    <cellStyle name="Accent4_HL0079-A13 Milênia salario Higi - Peric Higi" xfId="77"/>
    <cellStyle name="Accent5" xfId="78"/>
    <cellStyle name="Accent5 - 20%" xfId="79"/>
    <cellStyle name="Accent5 - 40%" xfId="80"/>
    <cellStyle name="Accent5 - 60%" xfId="81"/>
    <cellStyle name="Accent5_HL0079-A13 Milênia salario Higi - Peric Higi" xfId="82"/>
    <cellStyle name="Accent6" xfId="83"/>
    <cellStyle name="Accent6 - 20%" xfId="84"/>
    <cellStyle name="Accent6 - 40%" xfId="85"/>
    <cellStyle name="Accent6 - 60%" xfId="86"/>
    <cellStyle name="Accent6_HL0079-A13 Milênia salario Higi - Peric Higi" xfId="87"/>
    <cellStyle name="Bad" xfId="88"/>
    <cellStyle name="Bad 2" xfId="89"/>
    <cellStyle name="Bom" xfId="90"/>
    <cellStyle name="Calculation" xfId="91"/>
    <cellStyle name="Cálculo" xfId="92"/>
    <cellStyle name="Cancel" xfId="93"/>
    <cellStyle name="Cancel 2" xfId="94"/>
    <cellStyle name="Cancel_Anexo 2 - Milenia - Hardware - RFQ" xfId="95"/>
    <cellStyle name="Célula de Verificação" xfId="96"/>
    <cellStyle name="Célula Vinculada" xfId="97"/>
    <cellStyle name="Emphasis 1" xfId="98"/>
    <cellStyle name="Emphasis 2" xfId="99"/>
    <cellStyle name="Emphasis 3" xfId="100"/>
    <cellStyle name="Ênfase1" xfId="101"/>
    <cellStyle name="Ênfase2" xfId="102"/>
    <cellStyle name="Ênfase3" xfId="103"/>
    <cellStyle name="Ênfase4" xfId="104"/>
    <cellStyle name="Ênfase5" xfId="105"/>
    <cellStyle name="Ênfase6" xfId="106"/>
    <cellStyle name="Entrada" xfId="107"/>
    <cellStyle name="Error" xfId="108"/>
    <cellStyle name="Estilo 1" xfId="109"/>
    <cellStyle name="Euro" xfId="110"/>
    <cellStyle name="Excel Built-in Currency" xfId="111"/>
    <cellStyle name="Excel Built-in Currency 2" xfId="112"/>
    <cellStyle name="Excel Built-in Percent" xfId="113"/>
    <cellStyle name="Explanatory Text" xfId="114"/>
    <cellStyle name="Footnote" xfId="115"/>
    <cellStyle name="Good" xfId="116"/>
    <cellStyle name="Heading" xfId="117"/>
    <cellStyle name="Heading 1" xfId="118"/>
    <cellStyle name="Heading 1 2" xfId="119"/>
    <cellStyle name="Heading 2" xfId="120"/>
    <cellStyle name="Heading 2 2" xfId="121"/>
    <cellStyle name="Heading 3" xfId="122"/>
    <cellStyle name="Heading 4" xfId="123"/>
    <cellStyle name="Hyperlink" xfId="124"/>
    <cellStyle name="Hiperlink 2" xfId="125"/>
    <cellStyle name="Hiperlink 3" xfId="126"/>
    <cellStyle name="Incorreto" xfId="127"/>
    <cellStyle name="Indefinido" xfId="128"/>
    <cellStyle name="LID HEADER" xfId="129"/>
    <cellStyle name="LIDs" xfId="130"/>
    <cellStyle name="Currency" xfId="131"/>
    <cellStyle name="Currency [0]" xfId="132"/>
    <cellStyle name="Moeda 10" xfId="133"/>
    <cellStyle name="Moeda 2" xfId="134"/>
    <cellStyle name="Moeda 2 2" xfId="135"/>
    <cellStyle name="Moeda 2 3" xfId="136"/>
    <cellStyle name="Moeda 2 4" xfId="137"/>
    <cellStyle name="Moeda 2 4 2" xfId="138"/>
    <cellStyle name="Moeda 2 5" xfId="139"/>
    <cellStyle name="Moeda 3" xfId="140"/>
    <cellStyle name="Moeda 4" xfId="141"/>
    <cellStyle name="Moeda 5" xfId="142"/>
    <cellStyle name="Moeda 5 4" xfId="143"/>
    <cellStyle name="Moeda 6" xfId="144"/>
    <cellStyle name="Moeda 7" xfId="145"/>
    <cellStyle name="Neutral" xfId="146"/>
    <cellStyle name="Neutro" xfId="147"/>
    <cellStyle name="Normal 11" xfId="148"/>
    <cellStyle name="Normal 13 2" xfId="149"/>
    <cellStyle name="Normal 2" xfId="150"/>
    <cellStyle name="Normal 2 2" xfId="151"/>
    <cellStyle name="Normal 2 2 2" xfId="152"/>
    <cellStyle name="Normal 2 3" xfId="153"/>
    <cellStyle name="Normal 2 3 2 4" xfId="154"/>
    <cellStyle name="Normal 2 3 3" xfId="155"/>
    <cellStyle name="Normal 2 3 3 2 2 2 2" xfId="156"/>
    <cellStyle name="Normal 2 4" xfId="157"/>
    <cellStyle name="Normal 2_Encargos" xfId="158"/>
    <cellStyle name="Normal 3" xfId="159"/>
    <cellStyle name="Normal 3 2" xfId="160"/>
    <cellStyle name="Normal 3 2 2" xfId="161"/>
    <cellStyle name="Normal 3 2 2 5" xfId="162"/>
    <cellStyle name="Normal 3 2 3 4" xfId="163"/>
    <cellStyle name="Normal 3 2 4" xfId="164"/>
    <cellStyle name="Normal 3 2 4 2 2 2 2" xfId="165"/>
    <cellStyle name="Normal 4" xfId="166"/>
    <cellStyle name="Normal 4 2" xfId="167"/>
    <cellStyle name="Normal 5" xfId="168"/>
    <cellStyle name="Normal 6" xfId="169"/>
    <cellStyle name="Normal 6 4" xfId="170"/>
    <cellStyle name="Normal 7" xfId="171"/>
    <cellStyle name="Normal 8" xfId="172"/>
    <cellStyle name="Nota" xfId="173"/>
    <cellStyle name="Nota 2" xfId="174"/>
    <cellStyle name="Note" xfId="175"/>
    <cellStyle name="Output" xfId="176"/>
    <cellStyle name="Percent" xfId="177"/>
    <cellStyle name="Porcentagem 2" xfId="178"/>
    <cellStyle name="Porcentagem 3" xfId="179"/>
    <cellStyle name="Porcentagem 3 2" xfId="180"/>
    <cellStyle name="Porcentagem 4" xfId="181"/>
    <cellStyle name="Porcentagem 5" xfId="182"/>
    <cellStyle name="Porcentagem 6" xfId="183"/>
    <cellStyle name="Saída" xfId="184"/>
    <cellStyle name="Comma [0]" xfId="185"/>
    <cellStyle name="Separador de milhares 2" xfId="186"/>
    <cellStyle name="Separador de milhares 3" xfId="187"/>
    <cellStyle name="Sheet Title" xfId="188"/>
    <cellStyle name="Status" xfId="189"/>
    <cellStyle name="TableStyleLight1" xfId="190"/>
    <cellStyle name="Text" xfId="191"/>
    <cellStyle name="Texto de Aviso" xfId="192"/>
    <cellStyle name="Texto Explicativo" xfId="193"/>
    <cellStyle name="Title" xfId="194"/>
    <cellStyle name="Título" xfId="195"/>
    <cellStyle name="Título 1" xfId="196"/>
    <cellStyle name="Título 1 1" xfId="197"/>
    <cellStyle name="Título 2" xfId="198"/>
    <cellStyle name="Título 3" xfId="199"/>
    <cellStyle name="Título 4" xfId="200"/>
    <cellStyle name="Total" xfId="201"/>
    <cellStyle name="Comma" xfId="202"/>
    <cellStyle name="Vírgula 2" xfId="203"/>
    <cellStyle name="Vírgula 3" xfId="204"/>
    <cellStyle name="Warning" xfId="20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externalLink" Target="externalLinks/externalLink5.xml" /><Relationship Id="rId11" Type="http://schemas.openxmlformats.org/officeDocument/2006/relationships/externalLink" Target="externalLinks/externalLink6.xml" /><Relationship Id="rId12" Type="http://schemas.openxmlformats.org/officeDocument/2006/relationships/externalLink" Target="externalLinks/externalLink7.xml" /><Relationship Id="rId13" Type="http://schemas.openxmlformats.org/officeDocument/2006/relationships/externalLink" Target="externalLinks/externalLink8.xml" /><Relationship Id="rId14" Type="http://schemas.openxmlformats.org/officeDocument/2006/relationships/externalLink" Target="externalLinks/externalLink9.xml" /><Relationship Id="rId15" Type="http://schemas.openxmlformats.org/officeDocument/2006/relationships/externalLink" Target="externalLinks/externalLink10.xml" /><Relationship Id="rId16" Type="http://schemas.openxmlformats.org/officeDocument/2006/relationships/externalLink" Target="externalLinks/externalLink11.xml" /><Relationship Id="rId17" Type="http://schemas.openxmlformats.org/officeDocument/2006/relationships/externalLink" Target="externalLinks/externalLink12.xml" /><Relationship Id="rId18" Type="http://schemas.openxmlformats.org/officeDocument/2006/relationships/externalLink" Target="externalLinks/externalLink13.xml" /><Relationship Id="rId19" Type="http://schemas.openxmlformats.org/officeDocument/2006/relationships/externalLink" Target="externalLinks/externalLink14.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xdr:row>
      <xdr:rowOff>142875</xdr:rowOff>
    </xdr:from>
    <xdr:to>
      <xdr:col>7</xdr:col>
      <xdr:colOff>0</xdr:colOff>
      <xdr:row>7</xdr:row>
      <xdr:rowOff>19050</xdr:rowOff>
    </xdr:to>
    <xdr:pic>
      <xdr:nvPicPr>
        <xdr:cNvPr id="1" name="Imagem 1" descr="head_posato"/>
        <xdr:cNvPicPr preferRelativeResize="1">
          <a:picLocks noChangeAspect="1"/>
        </xdr:cNvPicPr>
      </xdr:nvPicPr>
      <xdr:blipFill>
        <a:blip r:embed="rId1"/>
        <a:stretch>
          <a:fillRect/>
        </a:stretch>
      </xdr:blipFill>
      <xdr:spPr>
        <a:xfrm>
          <a:off x="11439525" y="342900"/>
          <a:ext cx="0" cy="1076325"/>
        </a:xfrm>
        <a:prstGeom prst="rect">
          <a:avLst/>
        </a:prstGeom>
        <a:noFill/>
        <a:ln w="9525" cmpd="sng">
          <a:noFill/>
        </a:ln>
      </xdr:spPr>
    </xdr:pic>
    <xdr:clientData/>
  </xdr:twoCellAnchor>
  <xdr:twoCellAnchor editAs="oneCell">
    <xdr:from>
      <xdr:col>0</xdr:col>
      <xdr:colOff>257175</xdr:colOff>
      <xdr:row>38</xdr:row>
      <xdr:rowOff>19050</xdr:rowOff>
    </xdr:from>
    <xdr:to>
      <xdr:col>1</xdr:col>
      <xdr:colOff>581025</xdr:colOff>
      <xdr:row>43</xdr:row>
      <xdr:rowOff>57150</xdr:rowOff>
    </xdr:to>
    <xdr:pic>
      <xdr:nvPicPr>
        <xdr:cNvPr id="2" name="Imagem 4" descr="CCI22012019.jpg"/>
        <xdr:cNvPicPr preferRelativeResize="1">
          <a:picLocks noChangeAspect="1"/>
        </xdr:cNvPicPr>
      </xdr:nvPicPr>
      <xdr:blipFill>
        <a:blip r:embed="rId2"/>
        <a:stretch>
          <a:fillRect/>
        </a:stretch>
      </xdr:blipFill>
      <xdr:spPr>
        <a:xfrm>
          <a:off x="257175" y="13373100"/>
          <a:ext cx="990600" cy="1038225"/>
        </a:xfrm>
        <a:prstGeom prst="rect">
          <a:avLst/>
        </a:prstGeom>
        <a:noFill/>
        <a:ln w="9525" cmpd="sng">
          <a:noFill/>
        </a:ln>
      </xdr:spPr>
    </xdr:pic>
    <xdr:clientData/>
  </xdr:twoCellAnchor>
  <xdr:twoCellAnchor editAs="oneCell">
    <xdr:from>
      <xdr:col>0</xdr:col>
      <xdr:colOff>28575</xdr:colOff>
      <xdr:row>1</xdr:row>
      <xdr:rowOff>57150</xdr:rowOff>
    </xdr:from>
    <xdr:to>
      <xdr:col>1</xdr:col>
      <xdr:colOff>3143250</xdr:colOff>
      <xdr:row>8</xdr:row>
      <xdr:rowOff>66675</xdr:rowOff>
    </xdr:to>
    <xdr:pic>
      <xdr:nvPicPr>
        <xdr:cNvPr id="3" name="Imagem 5" descr="LOGO SOBERANA.jpg"/>
        <xdr:cNvPicPr preferRelativeResize="1">
          <a:picLocks noChangeAspect="1"/>
        </xdr:cNvPicPr>
      </xdr:nvPicPr>
      <xdr:blipFill>
        <a:blip r:embed="rId3"/>
        <a:stretch>
          <a:fillRect/>
        </a:stretch>
      </xdr:blipFill>
      <xdr:spPr>
        <a:xfrm>
          <a:off x="28575" y="257175"/>
          <a:ext cx="3781425" cy="14097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usapghnsp02\fmol\CBES\1600-1699\1675%20Hubbell%20Service%20Center%20Steel\Data\Analysis\Hubbell%20Stl%20Master%20Data%20File%2015Aug00.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C:\Users\Garbo%20Proposta\AppData\Local\Temp\Rar$DIa0.765\Licita&#231;&#227;o%20-%20Lote%20REVITALIZA&#199;&#195;O%20DA%20ORLA%20MARITIMA%20DE%20CAMAMU%20-%20ETAPA%2001.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C:\Users\odilon.silva\Downloads\Planilha%20Jorge%20Lu&#237;s\PO%20JORGE%20LUIS%20(1).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Engenharia\c\Documents%20and%20Settings\Theodulo\Configura&#231;&#245;es%20locais\Temporary%20Internet%20Files\Content.IE5\VVHHH9LQ\Planilha%20or&#231;ament&#225;ria%20k%200,89.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C:\Users\netoferreira\Downloads\CATU%20TP%20012-2018%20REFORMA%20COL&#201;GIO%20((((POSATO)))).xlsx"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C:\Users\G\AppData\Local\Temp\OLINDINA%20TP%20003_2015%20MUDAN&#199;A%20DO%20MERCADO%20CENTRAL.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junior\comercial\sistemas\COMERC\XLS\2004\Materiais.tay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Servidor\Comercial\XLS\2011\HL0856-11%20Infraero%20Foz%20Limpeza\PLANILHA%20NOVA%2005.09%20(Prop.Inicial)%20(sistema).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Servidor\Comercial\XLS\2009\HC1069-09%20NAVTES%20ATUALIZADO.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NASRJ02\Geral\Documents%20and%20Settings\tahuja\Local%20Settings\Temporary%20Internet%20Files\OLK8\TRUCK%20TRANSP%20jsv.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Servidor\sistemas\COMERC\XLS\2004\Materiais.tays.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Nasrj02\Geral\DOCUME~1\DANILO~1.ROD\CONFIG~1\Temp\Cemar%20-%20Assist&#234;ncia%20M&#233;dica%20-%20RFI%20VF.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Servidor\Comercial\XLS\2010\HC0381-10%20Joinv.%20Licita.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C:\Users\55419\AppData\Local\Temp\Temp1_if%20canoinhas%20PLANILHAS-RETIFICADAS.zip\planilha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Lotting Criteria"/>
      <sheetName val="Purchased Lotting Summary"/>
      <sheetName val="All Purchased Data"/>
      <sheetName val="Lighting (Martin)"/>
      <sheetName val="Lighting (Juarez)"/>
      <sheetName val="Lighting (Christiansburg)"/>
      <sheetName val="HPS Pipe (Centralia) "/>
      <sheetName val="HPS Slit Coil (Centralia)"/>
      <sheetName val="HPS Plate (Centralia)"/>
      <sheetName val="Wiring (Puerto Rico)"/>
      <sheetName val="HEP (Freeburg)"/>
      <sheetName val="HEP (Arden)"/>
      <sheetName val="HPS Slit Coil _Centralia_"/>
      <sheetName val="REVISOES"/>
      <sheetName val="FROTA"/>
      <sheetName val="ÔNIBUS_SUMARE"/>
      <sheetName val="MICRO_SUMARE"/>
      <sheetName val="ÔNIBUS_CAMPINAS"/>
      <sheetName val="ÔNIBUS_SANTO ANDRE"/>
      <sheetName val="VAN_BARUERI"/>
      <sheetName val="RESUMO"/>
      <sheetName val="BDI"/>
      <sheetName val="COMBUSTÍVEL"/>
      <sheetName val="PIS-COFINS"/>
      <sheetName val="ENCARGOS"/>
      <sheetName val="ESTRUTURA"/>
      <sheetName val="UNIFORME&amp;EPI"/>
      <sheetName val="TREINAMENTO"/>
      <sheetName val="EXAMES&amp;PCMSO"/>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DADOS"/>
      <sheetName val="BDI (1)"/>
      <sheetName val="PO"/>
      <sheetName val="PLQ"/>
      <sheetName val="CFF"/>
    </sheetNames>
    <sheetDataSet>
      <sheetData sheetId="0">
        <row r="104">
          <cell r="E104" t="str">
            <v>BDI 1</v>
          </cell>
        </row>
        <row r="105">
          <cell r="E105" t="str">
            <v>BDI 2</v>
          </cell>
        </row>
        <row r="106">
          <cell r="E106" t="str">
            <v>BDI 3</v>
          </cell>
        </row>
        <row r="107">
          <cell r="E107" t="str">
            <v>BDI 4</v>
          </cell>
        </row>
        <row r="108">
          <cell r="E108" t="str">
            <v>BDI 5</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DADOS"/>
      <sheetName val="BDI (1)"/>
      <sheetName val="PO"/>
      <sheetName val="PLQ"/>
      <sheetName val="CFF"/>
      <sheetName val="PO JORGE LUIS (1)"/>
    </sheetNames>
    <definedNames>
      <definedName name="linhaSINAPIxls" sheetId="2"/>
    </definedNames>
    <sheetDataSet>
      <sheetData sheetId="0">
        <row r="38">
          <cell r="A38">
            <v>43132</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Orçamento resumo"/>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PROPOSTA"/>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CAPA"/>
      <sheetName val="CARTA PROPOSTA"/>
      <sheetName val="PLANILHA"/>
      <sheetName val="COMPOSIÇÃO"/>
      <sheetName val="COMPOSIÇÃO DO BDI"/>
      <sheetName val="ENCARGOS SOCIAI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MODELO (2)"/>
      <sheetName val="MODELO"/>
      <sheetName val="Banco dados"/>
      <sheetName val="Ordem alfabética"/>
    </sheetNames>
    <sheetDataSet>
      <sheetData sheetId="2">
        <row r="3">
          <cell r="A3">
            <v>101</v>
          </cell>
        </row>
        <row r="4">
          <cell r="A4">
            <v>102</v>
          </cell>
        </row>
        <row r="5">
          <cell r="A5">
            <v>104</v>
          </cell>
        </row>
        <row r="6">
          <cell r="A6">
            <v>105</v>
          </cell>
        </row>
        <row r="7">
          <cell r="A7">
            <v>106</v>
          </cell>
        </row>
        <row r="8">
          <cell r="A8">
            <v>107</v>
          </cell>
        </row>
        <row r="9">
          <cell r="A9">
            <v>108</v>
          </cell>
        </row>
        <row r="10">
          <cell r="A10">
            <v>110</v>
          </cell>
        </row>
        <row r="11">
          <cell r="A11">
            <v>111</v>
          </cell>
        </row>
        <row r="12">
          <cell r="A12">
            <v>112</v>
          </cell>
        </row>
        <row r="13">
          <cell r="A13">
            <v>113</v>
          </cell>
        </row>
        <row r="14">
          <cell r="A14">
            <v>114</v>
          </cell>
        </row>
        <row r="15">
          <cell r="A15">
            <v>115</v>
          </cell>
        </row>
        <row r="16">
          <cell r="A16">
            <v>117</v>
          </cell>
        </row>
        <row r="17">
          <cell r="A17">
            <v>118</v>
          </cell>
        </row>
        <row r="18">
          <cell r="A18">
            <v>119</v>
          </cell>
        </row>
        <row r="19">
          <cell r="A19">
            <v>120</v>
          </cell>
        </row>
        <row r="20">
          <cell r="A20">
            <v>201</v>
          </cell>
        </row>
        <row r="21">
          <cell r="A21">
            <v>202</v>
          </cell>
        </row>
        <row r="22">
          <cell r="A22">
            <v>203</v>
          </cell>
        </row>
        <row r="23">
          <cell r="A23">
            <v>204</v>
          </cell>
        </row>
        <row r="24">
          <cell r="A24">
            <v>205</v>
          </cell>
        </row>
        <row r="25">
          <cell r="A25">
            <v>206</v>
          </cell>
        </row>
        <row r="26">
          <cell r="A26">
            <v>208</v>
          </cell>
        </row>
        <row r="27">
          <cell r="A27">
            <v>209</v>
          </cell>
        </row>
        <row r="28">
          <cell r="A28">
            <v>210</v>
          </cell>
        </row>
        <row r="29">
          <cell r="A29">
            <v>211</v>
          </cell>
        </row>
        <row r="30">
          <cell r="A30">
            <v>301</v>
          </cell>
        </row>
        <row r="31">
          <cell r="A31">
            <v>302</v>
          </cell>
        </row>
        <row r="32">
          <cell r="A32">
            <v>303</v>
          </cell>
        </row>
        <row r="33">
          <cell r="A33">
            <v>305</v>
          </cell>
        </row>
        <row r="34">
          <cell r="A34">
            <v>306</v>
          </cell>
        </row>
        <row r="35">
          <cell r="A35">
            <v>308</v>
          </cell>
        </row>
        <row r="36">
          <cell r="A36">
            <v>309</v>
          </cell>
        </row>
        <row r="37">
          <cell r="A37">
            <v>310</v>
          </cell>
        </row>
        <row r="38">
          <cell r="A38">
            <v>311</v>
          </cell>
        </row>
        <row r="39">
          <cell r="A39">
            <v>312</v>
          </cell>
        </row>
        <row r="40">
          <cell r="A40">
            <v>313</v>
          </cell>
        </row>
        <row r="41">
          <cell r="A41">
            <v>314</v>
          </cell>
        </row>
        <row r="42">
          <cell r="A42">
            <v>315</v>
          </cell>
        </row>
        <row r="43">
          <cell r="A43">
            <v>316</v>
          </cell>
        </row>
        <row r="44">
          <cell r="A44">
            <v>401</v>
          </cell>
        </row>
        <row r="45">
          <cell r="A45">
            <v>402</v>
          </cell>
        </row>
        <row r="46">
          <cell r="A46">
            <v>403</v>
          </cell>
        </row>
        <row r="47">
          <cell r="A47">
            <v>404</v>
          </cell>
        </row>
        <row r="48">
          <cell r="A48">
            <v>406</v>
          </cell>
        </row>
        <row r="49">
          <cell r="A49">
            <v>407</v>
          </cell>
        </row>
        <row r="50">
          <cell r="A50">
            <v>408</v>
          </cell>
        </row>
        <row r="51">
          <cell r="A51">
            <v>409</v>
          </cell>
        </row>
        <row r="52">
          <cell r="A52">
            <v>410</v>
          </cell>
        </row>
        <row r="53">
          <cell r="A53">
            <v>412</v>
          </cell>
        </row>
        <row r="54">
          <cell r="A54">
            <v>413</v>
          </cell>
        </row>
        <row r="55">
          <cell r="A55">
            <v>414</v>
          </cell>
        </row>
        <row r="56">
          <cell r="A56">
            <v>415</v>
          </cell>
        </row>
        <row r="57">
          <cell r="A57">
            <v>416</v>
          </cell>
        </row>
        <row r="58">
          <cell r="A58">
            <v>417</v>
          </cell>
        </row>
        <row r="59">
          <cell r="A59">
            <v>418</v>
          </cell>
        </row>
        <row r="60">
          <cell r="A60">
            <v>419</v>
          </cell>
        </row>
        <row r="61">
          <cell r="A61">
            <v>420</v>
          </cell>
        </row>
        <row r="62">
          <cell r="A62">
            <v>421</v>
          </cell>
        </row>
        <row r="63">
          <cell r="A63">
            <v>422</v>
          </cell>
        </row>
        <row r="64">
          <cell r="A64">
            <v>423</v>
          </cell>
        </row>
        <row r="65">
          <cell r="A65">
            <v>424</v>
          </cell>
        </row>
        <row r="66">
          <cell r="A66">
            <v>425</v>
          </cell>
        </row>
        <row r="67">
          <cell r="A67">
            <v>502</v>
          </cell>
        </row>
        <row r="68">
          <cell r="A68">
            <v>503</v>
          </cell>
        </row>
        <row r="69">
          <cell r="A69">
            <v>504</v>
          </cell>
        </row>
        <row r="70">
          <cell r="A70">
            <v>505</v>
          </cell>
        </row>
        <row r="71">
          <cell r="A71">
            <v>506</v>
          </cell>
        </row>
        <row r="72">
          <cell r="A72">
            <v>507</v>
          </cell>
        </row>
        <row r="73">
          <cell r="A73">
            <v>508</v>
          </cell>
        </row>
        <row r="74">
          <cell r="A74">
            <v>509</v>
          </cell>
        </row>
        <row r="75">
          <cell r="A75">
            <v>510</v>
          </cell>
        </row>
        <row r="76">
          <cell r="A76">
            <v>601</v>
          </cell>
        </row>
        <row r="77">
          <cell r="A77">
            <v>602</v>
          </cell>
        </row>
        <row r="78">
          <cell r="A78">
            <v>603</v>
          </cell>
        </row>
        <row r="79">
          <cell r="A79">
            <v>604</v>
          </cell>
        </row>
        <row r="80">
          <cell r="A80">
            <v>605</v>
          </cell>
        </row>
        <row r="81">
          <cell r="A81">
            <v>701</v>
          </cell>
        </row>
        <row r="82">
          <cell r="A82">
            <v>702</v>
          </cell>
        </row>
        <row r="83">
          <cell r="A83">
            <v>703</v>
          </cell>
        </row>
        <row r="84">
          <cell r="A84">
            <v>704</v>
          </cell>
        </row>
        <row r="85">
          <cell r="A85">
            <v>705</v>
          </cell>
        </row>
        <row r="86">
          <cell r="A86">
            <v>706</v>
          </cell>
        </row>
        <row r="87">
          <cell r="A87">
            <v>707</v>
          </cell>
        </row>
        <row r="88">
          <cell r="A88">
            <v>708</v>
          </cell>
        </row>
        <row r="89">
          <cell r="A89">
            <v>709</v>
          </cell>
        </row>
        <row r="90">
          <cell r="A90">
            <v>801</v>
          </cell>
        </row>
        <row r="91">
          <cell r="A91">
            <v>802</v>
          </cell>
        </row>
        <row r="92">
          <cell r="A92">
            <v>803</v>
          </cell>
        </row>
        <row r="93">
          <cell r="A93">
            <v>804</v>
          </cell>
        </row>
        <row r="94">
          <cell r="A94">
            <v>805</v>
          </cell>
        </row>
        <row r="95">
          <cell r="A95">
            <v>806</v>
          </cell>
        </row>
        <row r="96">
          <cell r="A96">
            <v>900</v>
          </cell>
        </row>
        <row r="97">
          <cell r="A97">
            <v>901</v>
          </cell>
        </row>
        <row r="98">
          <cell r="A98">
            <v>902</v>
          </cell>
        </row>
        <row r="99">
          <cell r="A99">
            <v>903</v>
          </cell>
        </row>
        <row r="100">
          <cell r="A100">
            <v>1002</v>
          </cell>
        </row>
        <row r="101">
          <cell r="A101">
            <v>1003</v>
          </cell>
        </row>
        <row r="102">
          <cell r="A102">
            <v>1004</v>
          </cell>
        </row>
        <row r="103">
          <cell r="A103">
            <v>1005</v>
          </cell>
        </row>
        <row r="104">
          <cell r="A104">
            <v>1006</v>
          </cell>
        </row>
        <row r="105">
          <cell r="A105">
            <v>1007</v>
          </cell>
        </row>
        <row r="106">
          <cell r="A106">
            <v>1009</v>
          </cell>
        </row>
        <row r="107">
          <cell r="A107">
            <v>1010</v>
          </cell>
        </row>
        <row r="108">
          <cell r="A108">
            <v>1101</v>
          </cell>
        </row>
        <row r="109">
          <cell r="A109">
            <v>1103</v>
          </cell>
        </row>
        <row r="110">
          <cell r="A110">
            <v>1105</v>
          </cell>
        </row>
        <row r="111">
          <cell r="A111">
            <v>1106</v>
          </cell>
        </row>
        <row r="112">
          <cell r="A112">
            <v>1201</v>
          </cell>
        </row>
        <row r="113">
          <cell r="A113">
            <v>1202</v>
          </cell>
        </row>
        <row r="114">
          <cell r="A114">
            <v>1203</v>
          </cell>
        </row>
        <row r="115">
          <cell r="A115">
            <v>1301</v>
          </cell>
        </row>
        <row r="116">
          <cell r="A116">
            <v>1302</v>
          </cell>
        </row>
        <row r="117">
          <cell r="A117">
            <v>1501</v>
          </cell>
        </row>
        <row r="118">
          <cell r="A118">
            <v>1502</v>
          </cell>
        </row>
        <row r="119">
          <cell r="A119">
            <v>1601</v>
          </cell>
        </row>
        <row r="120">
          <cell r="A120">
            <v>1602</v>
          </cell>
        </row>
        <row r="121">
          <cell r="A121">
            <v>1603</v>
          </cell>
        </row>
        <row r="122">
          <cell r="A122">
            <v>1604</v>
          </cell>
        </row>
        <row r="123">
          <cell r="A123">
            <v>1605</v>
          </cell>
        </row>
        <row r="124">
          <cell r="A124">
            <v>1701</v>
          </cell>
        </row>
        <row r="125">
          <cell r="A125">
            <v>1703</v>
          </cell>
        </row>
        <row r="126">
          <cell r="A126">
            <v>1801</v>
          </cell>
        </row>
        <row r="127">
          <cell r="A127">
            <v>1802</v>
          </cell>
        </row>
        <row r="128">
          <cell r="A128">
            <v>1803</v>
          </cell>
        </row>
        <row r="129">
          <cell r="A129">
            <v>1804</v>
          </cell>
        </row>
        <row r="130">
          <cell r="A130">
            <v>1805</v>
          </cell>
        </row>
        <row r="131">
          <cell r="A131">
            <v>1807</v>
          </cell>
        </row>
        <row r="132">
          <cell r="A132">
            <v>1901</v>
          </cell>
        </row>
        <row r="133">
          <cell r="A133">
            <v>1902</v>
          </cell>
        </row>
        <row r="134">
          <cell r="A134">
            <v>1903</v>
          </cell>
        </row>
        <row r="135">
          <cell r="A135">
            <v>1904</v>
          </cell>
        </row>
        <row r="136">
          <cell r="A136">
            <v>1905</v>
          </cell>
        </row>
        <row r="137">
          <cell r="A137">
            <v>1906</v>
          </cell>
        </row>
        <row r="138">
          <cell r="A138">
            <v>1907</v>
          </cell>
        </row>
        <row r="139">
          <cell r="A139">
            <v>1908</v>
          </cell>
        </row>
        <row r="140">
          <cell r="A140">
            <v>1909</v>
          </cell>
        </row>
        <row r="141">
          <cell r="A141">
            <v>1910</v>
          </cell>
        </row>
        <row r="142">
          <cell r="A142">
            <v>1911</v>
          </cell>
        </row>
        <row r="143">
          <cell r="A143">
            <v>1912</v>
          </cell>
        </row>
        <row r="144">
          <cell r="A144">
            <v>1913</v>
          </cell>
        </row>
        <row r="145">
          <cell r="A145">
            <v>1914</v>
          </cell>
        </row>
        <row r="146">
          <cell r="A146">
            <v>1915</v>
          </cell>
        </row>
        <row r="147">
          <cell r="A147">
            <v>1916</v>
          </cell>
        </row>
        <row r="148">
          <cell r="A148">
            <v>1917</v>
          </cell>
        </row>
        <row r="149">
          <cell r="A149">
            <v>1918</v>
          </cell>
        </row>
        <row r="150">
          <cell r="A150">
            <v>1919</v>
          </cell>
        </row>
        <row r="151">
          <cell r="A151">
            <v>1920</v>
          </cell>
        </row>
        <row r="152">
          <cell r="A152">
            <v>1923</v>
          </cell>
        </row>
        <row r="153">
          <cell r="A153">
            <v>1924</v>
          </cell>
        </row>
        <row r="154">
          <cell r="A154">
            <v>1925</v>
          </cell>
        </row>
        <row r="155">
          <cell r="A155">
            <v>1926</v>
          </cell>
        </row>
        <row r="156">
          <cell r="A156">
            <v>1927</v>
          </cell>
        </row>
        <row r="157">
          <cell r="A157">
            <v>1928</v>
          </cell>
        </row>
        <row r="158">
          <cell r="A158">
            <v>1929</v>
          </cell>
        </row>
        <row r="159">
          <cell r="A159">
            <v>1930</v>
          </cell>
        </row>
        <row r="160">
          <cell r="A160">
            <v>1931</v>
          </cell>
        </row>
        <row r="161">
          <cell r="A161">
            <v>1932</v>
          </cell>
        </row>
        <row r="162">
          <cell r="A162">
            <v>1933</v>
          </cell>
        </row>
        <row r="163">
          <cell r="A163">
            <v>1934</v>
          </cell>
        </row>
        <row r="164">
          <cell r="A164">
            <v>1935</v>
          </cell>
        </row>
        <row r="165">
          <cell r="A165">
            <v>1936</v>
          </cell>
        </row>
        <row r="166">
          <cell r="A166">
            <v>1937</v>
          </cell>
        </row>
        <row r="167">
          <cell r="A167">
            <v>1938</v>
          </cell>
        </row>
        <row r="168">
          <cell r="A168">
            <v>1939</v>
          </cell>
        </row>
        <row r="169">
          <cell r="A169">
            <v>1940</v>
          </cell>
        </row>
        <row r="170">
          <cell r="A170">
            <v>1941</v>
          </cell>
        </row>
        <row r="171">
          <cell r="A171">
            <v>1942</v>
          </cell>
        </row>
        <row r="172">
          <cell r="A172">
            <v>1943</v>
          </cell>
        </row>
        <row r="173">
          <cell r="A173">
            <v>2001</v>
          </cell>
        </row>
        <row r="174">
          <cell r="A174">
            <v>2002</v>
          </cell>
        </row>
        <row r="175">
          <cell r="A175">
            <v>2003</v>
          </cell>
        </row>
        <row r="176">
          <cell r="A176">
            <v>2004</v>
          </cell>
        </row>
        <row r="177">
          <cell r="A177">
            <v>2005</v>
          </cell>
        </row>
        <row r="178">
          <cell r="A178">
            <v>2006</v>
          </cell>
        </row>
        <row r="179">
          <cell r="A179">
            <v>2007</v>
          </cell>
        </row>
        <row r="180">
          <cell r="A180">
            <v>2008</v>
          </cell>
        </row>
        <row r="181">
          <cell r="A181">
            <v>2009</v>
          </cell>
        </row>
        <row r="182">
          <cell r="A182">
            <v>2010</v>
          </cell>
        </row>
        <row r="183">
          <cell r="A183">
            <v>2011</v>
          </cell>
        </row>
        <row r="184">
          <cell r="A184">
            <v>2012</v>
          </cell>
        </row>
        <row r="185">
          <cell r="A185">
            <v>2013</v>
          </cell>
        </row>
        <row r="186">
          <cell r="A186">
            <v>2014</v>
          </cell>
        </row>
        <row r="187">
          <cell r="A187">
            <v>2015</v>
          </cell>
        </row>
        <row r="188">
          <cell r="A188">
            <v>2016</v>
          </cell>
        </row>
        <row r="189">
          <cell r="A189">
            <v>2101</v>
          </cell>
        </row>
        <row r="190">
          <cell r="A190">
            <v>2102</v>
          </cell>
        </row>
        <row r="191">
          <cell r="A191">
            <v>2201</v>
          </cell>
        </row>
        <row r="192">
          <cell r="A192">
            <v>2202</v>
          </cell>
        </row>
        <row r="193">
          <cell r="A193">
            <v>2301</v>
          </cell>
        </row>
        <row r="194">
          <cell r="A194">
            <v>2302</v>
          </cell>
        </row>
        <row r="195">
          <cell r="A195">
            <v>2303</v>
          </cell>
        </row>
        <row r="196">
          <cell r="A196">
            <v>2304</v>
          </cell>
        </row>
        <row r="197">
          <cell r="A197">
            <v>2401</v>
          </cell>
        </row>
        <row r="198">
          <cell r="A198">
            <v>2404</v>
          </cell>
        </row>
        <row r="199">
          <cell r="A199">
            <v>2405</v>
          </cell>
        </row>
        <row r="200">
          <cell r="A200">
            <v>2406</v>
          </cell>
        </row>
        <row r="201">
          <cell r="A201">
            <v>2407</v>
          </cell>
        </row>
        <row r="202">
          <cell r="A202">
            <v>2408</v>
          </cell>
        </row>
        <row r="203">
          <cell r="A203">
            <v>2409</v>
          </cell>
        </row>
        <row r="204">
          <cell r="A204">
            <v>2411</v>
          </cell>
        </row>
        <row r="205">
          <cell r="A205">
            <v>2413</v>
          </cell>
        </row>
        <row r="206">
          <cell r="A206">
            <v>2416</v>
          </cell>
        </row>
        <row r="207">
          <cell r="A207">
            <v>2418</v>
          </cell>
        </row>
        <row r="208">
          <cell r="A208">
            <v>2419</v>
          </cell>
        </row>
        <row r="209">
          <cell r="A209">
            <v>2501</v>
          </cell>
        </row>
        <row r="210">
          <cell r="A210">
            <v>2503</v>
          </cell>
        </row>
        <row r="211">
          <cell r="A211">
            <v>2504</v>
          </cell>
        </row>
        <row r="212">
          <cell r="A212">
            <v>2507</v>
          </cell>
        </row>
        <row r="213">
          <cell r="A213">
            <v>2508</v>
          </cell>
        </row>
        <row r="214">
          <cell r="A214">
            <v>2509</v>
          </cell>
        </row>
        <row r="215">
          <cell r="A215">
            <v>2510</v>
          </cell>
        </row>
        <row r="216">
          <cell r="A216">
            <v>2511</v>
          </cell>
        </row>
        <row r="217">
          <cell r="A217">
            <v>2512</v>
          </cell>
        </row>
        <row r="218">
          <cell r="A218">
            <v>2513</v>
          </cell>
        </row>
        <row r="219">
          <cell r="A219">
            <v>2514</v>
          </cell>
        </row>
        <row r="220">
          <cell r="A220">
            <v>2515</v>
          </cell>
        </row>
        <row r="221">
          <cell r="A221">
            <v>2516</v>
          </cell>
        </row>
        <row r="222">
          <cell r="A222">
            <v>2518</v>
          </cell>
        </row>
        <row r="223">
          <cell r="A223">
            <v>2519</v>
          </cell>
        </row>
        <row r="224">
          <cell r="A224">
            <v>2601</v>
          </cell>
        </row>
        <row r="225">
          <cell r="A225">
            <v>2602</v>
          </cell>
        </row>
        <row r="226">
          <cell r="A226">
            <v>2603</v>
          </cell>
        </row>
        <row r="227">
          <cell r="A227">
            <v>2604</v>
          </cell>
        </row>
        <row r="228">
          <cell r="A228">
            <v>2605</v>
          </cell>
        </row>
        <row r="229">
          <cell r="A229">
            <v>2606</v>
          </cell>
        </row>
        <row r="230">
          <cell r="A230">
            <v>2607</v>
          </cell>
        </row>
        <row r="231">
          <cell r="A231">
            <v>2608</v>
          </cell>
        </row>
        <row r="232">
          <cell r="A232">
            <v>2701</v>
          </cell>
        </row>
        <row r="233">
          <cell r="A233">
            <v>2702</v>
          </cell>
        </row>
        <row r="234">
          <cell r="A234">
            <v>2703</v>
          </cell>
        </row>
        <row r="235">
          <cell r="A235">
            <v>2704</v>
          </cell>
        </row>
        <row r="236">
          <cell r="A236">
            <v>2705</v>
          </cell>
        </row>
        <row r="237">
          <cell r="A237">
            <v>2706</v>
          </cell>
        </row>
        <row r="238">
          <cell r="A238">
            <v>2707</v>
          </cell>
        </row>
        <row r="239">
          <cell r="A239">
            <v>2708</v>
          </cell>
        </row>
        <row r="240">
          <cell r="A240">
            <v>2801</v>
          </cell>
        </row>
        <row r="241">
          <cell r="A241">
            <v>2802</v>
          </cell>
        </row>
        <row r="242">
          <cell r="A242">
            <v>2803</v>
          </cell>
        </row>
        <row r="243">
          <cell r="A243">
            <v>2804</v>
          </cell>
        </row>
        <row r="244">
          <cell r="A244">
            <v>2805</v>
          </cell>
        </row>
        <row r="245">
          <cell r="A245">
            <v>2806</v>
          </cell>
        </row>
        <row r="246">
          <cell r="A246">
            <v>2807</v>
          </cell>
        </row>
        <row r="247">
          <cell r="A247">
            <v>2808</v>
          </cell>
        </row>
        <row r="248">
          <cell r="A248">
            <v>2809</v>
          </cell>
        </row>
        <row r="249">
          <cell r="A249">
            <v>2810</v>
          </cell>
        </row>
        <row r="250">
          <cell r="A250">
            <v>2811</v>
          </cell>
        </row>
        <row r="251">
          <cell r="A251">
            <v>2812</v>
          </cell>
        </row>
        <row r="252">
          <cell r="A252">
            <v>2813</v>
          </cell>
        </row>
        <row r="253">
          <cell r="A253">
            <v>2814</v>
          </cell>
        </row>
        <row r="254">
          <cell r="A254">
            <v>2815</v>
          </cell>
        </row>
        <row r="255">
          <cell r="A255">
            <v>2816</v>
          </cell>
        </row>
        <row r="256">
          <cell r="A256">
            <v>2817</v>
          </cell>
        </row>
        <row r="257">
          <cell r="A257">
            <v>2818</v>
          </cell>
        </row>
        <row r="258">
          <cell r="A258">
            <v>2819</v>
          </cell>
        </row>
        <row r="259">
          <cell r="A259">
            <v>2820</v>
          </cell>
        </row>
        <row r="260">
          <cell r="A260">
            <v>2821</v>
          </cell>
        </row>
        <row r="261">
          <cell r="A261">
            <v>2822</v>
          </cell>
        </row>
        <row r="262">
          <cell r="A262">
            <v>2823</v>
          </cell>
        </row>
        <row r="263">
          <cell r="A263">
            <v>2824</v>
          </cell>
        </row>
        <row r="264">
          <cell r="A264">
            <v>2825</v>
          </cell>
        </row>
        <row r="265">
          <cell r="A265">
            <v>2826</v>
          </cell>
        </row>
        <row r="266">
          <cell r="A266">
            <v>2827</v>
          </cell>
        </row>
        <row r="267">
          <cell r="A267">
            <v>2828</v>
          </cell>
        </row>
        <row r="268">
          <cell r="A268">
            <v>2829</v>
          </cell>
        </row>
        <row r="269">
          <cell r="A269">
            <v>2830</v>
          </cell>
        </row>
        <row r="270">
          <cell r="A270">
            <v>2831</v>
          </cell>
        </row>
        <row r="271">
          <cell r="A271">
            <v>2832</v>
          </cell>
        </row>
        <row r="272">
          <cell r="A272">
            <v>2833</v>
          </cell>
        </row>
        <row r="273">
          <cell r="A273">
            <v>2834</v>
          </cell>
        </row>
        <row r="274">
          <cell r="A274">
            <v>2835</v>
          </cell>
        </row>
        <row r="275">
          <cell r="A275">
            <v>2836</v>
          </cell>
        </row>
        <row r="276">
          <cell r="A276">
            <v>2837</v>
          </cell>
        </row>
        <row r="277">
          <cell r="A277">
            <v>2838</v>
          </cell>
        </row>
        <row r="278">
          <cell r="A278">
            <v>2839</v>
          </cell>
        </row>
        <row r="279">
          <cell r="A279">
            <v>2840</v>
          </cell>
        </row>
        <row r="280">
          <cell r="A280">
            <v>2841</v>
          </cell>
        </row>
        <row r="281">
          <cell r="A281">
            <v>2842</v>
          </cell>
        </row>
        <row r="282">
          <cell r="A282">
            <v>2843</v>
          </cell>
        </row>
        <row r="283">
          <cell r="A283">
            <v>2844</v>
          </cell>
        </row>
        <row r="284">
          <cell r="A284">
            <v>2845</v>
          </cell>
        </row>
        <row r="285">
          <cell r="A285">
            <v>2846</v>
          </cell>
        </row>
        <row r="286">
          <cell r="A286">
            <v>2847</v>
          </cell>
        </row>
        <row r="287">
          <cell r="A287">
            <v>2848</v>
          </cell>
        </row>
        <row r="288">
          <cell r="A288">
            <v>2849</v>
          </cell>
        </row>
        <row r="289">
          <cell r="A289">
            <v>2850</v>
          </cell>
        </row>
        <row r="290">
          <cell r="A290">
            <v>2851</v>
          </cell>
        </row>
        <row r="291">
          <cell r="A291">
            <v>2852</v>
          </cell>
        </row>
        <row r="292">
          <cell r="A292">
            <v>2853</v>
          </cell>
        </row>
        <row r="293">
          <cell r="A293">
            <v>2854</v>
          </cell>
        </row>
        <row r="294">
          <cell r="A294">
            <v>2855</v>
          </cell>
        </row>
        <row r="295">
          <cell r="A295">
            <v>2856</v>
          </cell>
        </row>
        <row r="296">
          <cell r="A296">
            <v>2857</v>
          </cell>
        </row>
        <row r="297">
          <cell r="A297">
            <v>2858</v>
          </cell>
        </row>
        <row r="298">
          <cell r="A298">
            <v>2859</v>
          </cell>
        </row>
        <row r="299">
          <cell r="A299">
            <v>2860</v>
          </cell>
        </row>
        <row r="300">
          <cell r="A300">
            <v>2861</v>
          </cell>
        </row>
        <row r="301">
          <cell r="A301">
            <v>2862</v>
          </cell>
        </row>
        <row r="302">
          <cell r="A302">
            <v>2863</v>
          </cell>
        </row>
        <row r="303">
          <cell r="A303">
            <v>2864</v>
          </cell>
        </row>
        <row r="304">
          <cell r="A304">
            <v>2865</v>
          </cell>
        </row>
        <row r="305">
          <cell r="A305">
            <v>2866</v>
          </cell>
        </row>
        <row r="306">
          <cell r="A306">
            <v>2867</v>
          </cell>
        </row>
        <row r="307">
          <cell r="A307">
            <v>2868</v>
          </cell>
        </row>
        <row r="308">
          <cell r="A308">
            <v>2869</v>
          </cell>
        </row>
        <row r="309">
          <cell r="A309">
            <v>2870</v>
          </cell>
        </row>
        <row r="310">
          <cell r="A310">
            <v>2871</v>
          </cell>
        </row>
        <row r="311">
          <cell r="A311">
            <v>2872</v>
          </cell>
        </row>
        <row r="312">
          <cell r="A312">
            <v>2873</v>
          </cell>
        </row>
        <row r="313">
          <cell r="A313">
            <v>2901</v>
          </cell>
        </row>
        <row r="314">
          <cell r="A314">
            <v>2902</v>
          </cell>
        </row>
        <row r="315">
          <cell r="A315">
            <v>2903</v>
          </cell>
        </row>
        <row r="316">
          <cell r="A316">
            <v>2904</v>
          </cell>
        </row>
        <row r="317">
          <cell r="A317">
            <v>2905</v>
          </cell>
        </row>
        <row r="318">
          <cell r="A318">
            <v>2906</v>
          </cell>
        </row>
        <row r="319">
          <cell r="A319">
            <v>2907</v>
          </cell>
        </row>
        <row r="320">
          <cell r="A320">
            <v>3001</v>
          </cell>
        </row>
        <row r="321">
          <cell r="A321">
            <v>3002</v>
          </cell>
        </row>
        <row r="322">
          <cell r="A322">
            <v>3003</v>
          </cell>
        </row>
        <row r="323">
          <cell r="A323">
            <v>4001</v>
          </cell>
        </row>
        <row r="324">
          <cell r="A324">
            <v>4002</v>
          </cell>
        </row>
        <row r="325">
          <cell r="A325">
            <v>4003</v>
          </cell>
        </row>
        <row r="326">
          <cell r="A326">
            <v>4005</v>
          </cell>
        </row>
        <row r="327">
          <cell r="A327">
            <v>4006</v>
          </cell>
        </row>
        <row r="328">
          <cell r="A328">
            <v>4007</v>
          </cell>
        </row>
        <row r="329">
          <cell r="A329">
            <v>4008</v>
          </cell>
        </row>
        <row r="330">
          <cell r="A330">
            <v>4009</v>
          </cell>
        </row>
        <row r="331">
          <cell r="A331">
            <v>4010</v>
          </cell>
        </row>
        <row r="332">
          <cell r="A332">
            <v>4011</v>
          </cell>
        </row>
        <row r="333">
          <cell r="A333">
            <v>4012</v>
          </cell>
        </row>
        <row r="334">
          <cell r="A334">
            <v>4101</v>
          </cell>
        </row>
        <row r="335">
          <cell r="A335">
            <v>4102</v>
          </cell>
        </row>
        <row r="336">
          <cell r="A336">
            <v>4103</v>
          </cell>
        </row>
        <row r="337">
          <cell r="A337">
            <v>4104</v>
          </cell>
        </row>
        <row r="338">
          <cell r="A338">
            <v>4105</v>
          </cell>
        </row>
        <row r="339">
          <cell r="A339">
            <v>4106</v>
          </cell>
        </row>
        <row r="340">
          <cell r="A340">
            <v>4108</v>
          </cell>
        </row>
        <row r="341">
          <cell r="A341">
            <v>4109</v>
          </cell>
        </row>
        <row r="342">
          <cell r="A342">
            <v>4110</v>
          </cell>
        </row>
        <row r="343">
          <cell r="A343">
            <v>4111</v>
          </cell>
        </row>
        <row r="344">
          <cell r="A344">
            <v>4112</v>
          </cell>
        </row>
        <row r="345">
          <cell r="A345">
            <v>4113</v>
          </cell>
        </row>
        <row r="346">
          <cell r="A346">
            <v>4114</v>
          </cell>
        </row>
        <row r="347">
          <cell r="A347">
            <v>4115</v>
          </cell>
        </row>
        <row r="348">
          <cell r="A348">
            <v>4116</v>
          </cell>
        </row>
        <row r="349">
          <cell r="A349">
            <v>4117</v>
          </cell>
        </row>
        <row r="350">
          <cell r="A350">
            <v>4118</v>
          </cell>
        </row>
        <row r="351">
          <cell r="A351">
            <v>4119</v>
          </cell>
        </row>
        <row r="352">
          <cell r="A352">
            <v>4120</v>
          </cell>
        </row>
        <row r="353">
          <cell r="A353">
            <v>4121</v>
          </cell>
        </row>
        <row r="354">
          <cell r="A354">
            <v>4122</v>
          </cell>
        </row>
        <row r="355">
          <cell r="A355">
            <v>4123</v>
          </cell>
        </row>
        <row r="356">
          <cell r="A356">
            <v>4124</v>
          </cell>
        </row>
        <row r="357">
          <cell r="A357">
            <v>4125</v>
          </cell>
        </row>
        <row r="358">
          <cell r="A358">
            <v>4201</v>
          </cell>
        </row>
        <row r="359">
          <cell r="A359">
            <v>4202</v>
          </cell>
        </row>
        <row r="360">
          <cell r="A360">
            <v>4203</v>
          </cell>
        </row>
        <row r="361">
          <cell r="A361">
            <v>4204</v>
          </cell>
        </row>
        <row r="362">
          <cell r="A362">
            <v>4205</v>
          </cell>
        </row>
        <row r="363">
          <cell r="A363">
            <v>4206</v>
          </cell>
        </row>
        <row r="364">
          <cell r="A364">
            <v>4207</v>
          </cell>
        </row>
        <row r="365">
          <cell r="A365">
            <v>4208</v>
          </cell>
        </row>
        <row r="366">
          <cell r="A366">
            <v>4209</v>
          </cell>
        </row>
        <row r="367">
          <cell r="A367">
            <v>4210</v>
          </cell>
        </row>
        <row r="368">
          <cell r="A368">
            <v>4302</v>
          </cell>
        </row>
        <row r="369">
          <cell r="A369">
            <v>4303</v>
          </cell>
        </row>
        <row r="370">
          <cell r="A370">
            <v>4304</v>
          </cell>
        </row>
        <row r="371">
          <cell r="A371">
            <v>4305</v>
          </cell>
        </row>
        <row r="372">
          <cell r="A372">
            <v>4306</v>
          </cell>
        </row>
        <row r="373">
          <cell r="A373">
            <v>4307</v>
          </cell>
        </row>
        <row r="374">
          <cell r="A374">
            <v>4308</v>
          </cell>
        </row>
        <row r="375">
          <cell r="A375">
            <v>4309</v>
          </cell>
        </row>
        <row r="376">
          <cell r="A376">
            <v>4310</v>
          </cell>
        </row>
        <row r="377">
          <cell r="A377">
            <v>4311</v>
          </cell>
        </row>
        <row r="378">
          <cell r="A378">
            <v>4312</v>
          </cell>
        </row>
        <row r="379">
          <cell r="A379">
            <v>4401</v>
          </cell>
        </row>
        <row r="380">
          <cell r="A380">
            <v>4402</v>
          </cell>
        </row>
        <row r="381">
          <cell r="A381">
            <v>4403</v>
          </cell>
        </row>
        <row r="382">
          <cell r="A382">
            <v>4404</v>
          </cell>
        </row>
        <row r="383">
          <cell r="A383">
            <v>4405</v>
          </cell>
        </row>
        <row r="384">
          <cell r="A384">
            <v>4406</v>
          </cell>
        </row>
        <row r="385">
          <cell r="A385">
            <v>4501</v>
          </cell>
        </row>
        <row r="386">
          <cell r="A386">
            <v>4502</v>
          </cell>
        </row>
        <row r="387">
          <cell r="A387">
            <v>4505</v>
          </cell>
        </row>
        <row r="388">
          <cell r="A388">
            <v>4506</v>
          </cell>
        </row>
        <row r="389">
          <cell r="A389">
            <v>4507</v>
          </cell>
        </row>
        <row r="390">
          <cell r="A390">
            <v>4508</v>
          </cell>
        </row>
        <row r="391">
          <cell r="A391">
            <v>4509</v>
          </cell>
        </row>
        <row r="392">
          <cell r="A392">
            <v>4512</v>
          </cell>
        </row>
        <row r="393">
          <cell r="A393">
            <v>4513</v>
          </cell>
        </row>
        <row r="394">
          <cell r="A394">
            <v>4514</v>
          </cell>
        </row>
        <row r="395">
          <cell r="A395">
            <v>4515</v>
          </cell>
        </row>
        <row r="396">
          <cell r="A396">
            <v>4516</v>
          </cell>
        </row>
        <row r="397">
          <cell r="A397">
            <v>4517</v>
          </cell>
        </row>
        <row r="398">
          <cell r="A398">
            <v>4518</v>
          </cell>
        </row>
        <row r="399">
          <cell r="A399">
            <v>4519</v>
          </cell>
        </row>
        <row r="400">
          <cell r="A400">
            <v>4520</v>
          </cell>
        </row>
        <row r="401">
          <cell r="A401">
            <v>4521</v>
          </cell>
        </row>
        <row r="402">
          <cell r="A402">
            <v>4522</v>
          </cell>
        </row>
        <row r="403">
          <cell r="A403">
            <v>4523</v>
          </cell>
        </row>
        <row r="404">
          <cell r="A404">
            <v>4524</v>
          </cell>
        </row>
        <row r="405">
          <cell r="A405">
            <v>4525</v>
          </cell>
        </row>
        <row r="406">
          <cell r="A406">
            <v>4601</v>
          </cell>
        </row>
        <row r="407">
          <cell r="A407">
            <v>4602</v>
          </cell>
        </row>
        <row r="408">
          <cell r="A408">
            <v>4603</v>
          </cell>
        </row>
        <row r="409">
          <cell r="A409">
            <v>4604</v>
          </cell>
        </row>
        <row r="410">
          <cell r="A410">
            <v>4605</v>
          </cell>
        </row>
        <row r="411">
          <cell r="A411">
            <v>4606</v>
          </cell>
        </row>
        <row r="412">
          <cell r="A412">
            <v>4607</v>
          </cell>
        </row>
        <row r="413">
          <cell r="A413">
            <v>4608</v>
          </cell>
        </row>
        <row r="414">
          <cell r="A414">
            <v>4609</v>
          </cell>
        </row>
        <row r="415">
          <cell r="A415">
            <v>4610</v>
          </cell>
        </row>
        <row r="416">
          <cell r="A416">
            <v>4611</v>
          </cell>
        </row>
        <row r="417">
          <cell r="A417">
            <v>4612</v>
          </cell>
        </row>
        <row r="418">
          <cell r="A418">
            <v>4613</v>
          </cell>
        </row>
        <row r="419">
          <cell r="A419">
            <v>4614</v>
          </cell>
        </row>
        <row r="420">
          <cell r="A420">
            <v>4615</v>
          </cell>
        </row>
        <row r="421">
          <cell r="A421">
            <v>4616</v>
          </cell>
        </row>
        <row r="422">
          <cell r="A422">
            <v>4617</v>
          </cell>
        </row>
        <row r="423">
          <cell r="A423">
            <v>4618</v>
          </cell>
        </row>
        <row r="424">
          <cell r="A424">
            <v>4619</v>
          </cell>
        </row>
        <row r="425">
          <cell r="A425">
            <v>4620</v>
          </cell>
        </row>
        <row r="426">
          <cell r="A426">
            <v>4622</v>
          </cell>
        </row>
        <row r="427">
          <cell r="A427">
            <v>4623</v>
          </cell>
        </row>
        <row r="428">
          <cell r="A428">
            <v>4624</v>
          </cell>
        </row>
        <row r="429">
          <cell r="A429">
            <v>4625</v>
          </cell>
        </row>
        <row r="430">
          <cell r="A430">
            <v>4626</v>
          </cell>
        </row>
        <row r="431">
          <cell r="A431">
            <v>4627</v>
          </cell>
        </row>
        <row r="432">
          <cell r="A432">
            <v>4628</v>
          </cell>
        </row>
        <row r="433">
          <cell r="A433">
            <v>4633</v>
          </cell>
        </row>
        <row r="434">
          <cell r="A434">
            <v>4634</v>
          </cell>
        </row>
        <row r="435">
          <cell r="A435">
            <v>4635</v>
          </cell>
        </row>
        <row r="436">
          <cell r="A436">
            <v>4636</v>
          </cell>
        </row>
        <row r="437">
          <cell r="A437">
            <v>4637</v>
          </cell>
        </row>
        <row r="438">
          <cell r="A438">
            <v>4638</v>
          </cell>
        </row>
        <row r="439">
          <cell r="A439">
            <v>4639</v>
          </cell>
        </row>
        <row r="440">
          <cell r="A440">
            <v>4701</v>
          </cell>
        </row>
        <row r="441">
          <cell r="A441">
            <v>4702</v>
          </cell>
        </row>
        <row r="442">
          <cell r="A442">
            <v>4703</v>
          </cell>
        </row>
        <row r="443">
          <cell r="A443">
            <v>4705</v>
          </cell>
        </row>
        <row r="444">
          <cell r="A444">
            <v>4706</v>
          </cell>
        </row>
        <row r="445">
          <cell r="A445">
            <v>4708</v>
          </cell>
        </row>
        <row r="446">
          <cell r="A446">
            <v>4710</v>
          </cell>
        </row>
        <row r="447">
          <cell r="A447">
            <v>4711</v>
          </cell>
        </row>
        <row r="448">
          <cell r="A448">
            <v>4713</v>
          </cell>
        </row>
        <row r="449">
          <cell r="A449">
            <v>4716</v>
          </cell>
        </row>
        <row r="450">
          <cell r="A450">
            <v>4718</v>
          </cell>
        </row>
        <row r="451">
          <cell r="A451">
            <v>4719</v>
          </cell>
        </row>
        <row r="452">
          <cell r="A452">
            <v>4721</v>
          </cell>
        </row>
        <row r="453">
          <cell r="A453">
            <v>4722</v>
          </cell>
        </row>
        <row r="454">
          <cell r="A454">
            <v>4723</v>
          </cell>
        </row>
        <row r="455">
          <cell r="A455">
            <v>4801</v>
          </cell>
        </row>
        <row r="456">
          <cell r="A456">
            <v>4802</v>
          </cell>
        </row>
        <row r="457">
          <cell r="A457">
            <v>4803</v>
          </cell>
        </row>
        <row r="458">
          <cell r="A458">
            <v>4804</v>
          </cell>
        </row>
        <row r="459">
          <cell r="A459">
            <v>4805</v>
          </cell>
        </row>
        <row r="460">
          <cell r="A460">
            <v>4806</v>
          </cell>
        </row>
        <row r="461">
          <cell r="A461">
            <v>4807</v>
          </cell>
        </row>
        <row r="462">
          <cell r="A462">
            <v>4808</v>
          </cell>
        </row>
        <row r="463">
          <cell r="A463">
            <v>4809</v>
          </cell>
        </row>
        <row r="464">
          <cell r="A464">
            <v>4810</v>
          </cell>
        </row>
        <row r="465">
          <cell r="A465">
            <v>4811</v>
          </cell>
        </row>
        <row r="466">
          <cell r="A466">
            <v>4812</v>
          </cell>
        </row>
        <row r="467">
          <cell r="A467">
            <v>4813</v>
          </cell>
        </row>
        <row r="468">
          <cell r="A468">
            <v>4814</v>
          </cell>
        </row>
        <row r="469">
          <cell r="A469">
            <v>4815</v>
          </cell>
        </row>
        <row r="470">
          <cell r="A470">
            <v>4816</v>
          </cell>
        </row>
        <row r="471">
          <cell r="A471">
            <v>4817</v>
          </cell>
        </row>
        <row r="472">
          <cell r="A472">
            <v>4818</v>
          </cell>
        </row>
        <row r="473">
          <cell r="A473">
            <v>4819</v>
          </cell>
        </row>
        <row r="474">
          <cell r="A474">
            <v>4820</v>
          </cell>
        </row>
        <row r="475">
          <cell r="A475">
            <v>4821</v>
          </cell>
        </row>
        <row r="476">
          <cell r="A476">
            <v>4822</v>
          </cell>
        </row>
        <row r="477">
          <cell r="A477">
            <v>4823</v>
          </cell>
        </row>
        <row r="478">
          <cell r="A478">
            <v>4824</v>
          </cell>
        </row>
        <row r="479">
          <cell r="A479">
            <v>4825</v>
          </cell>
        </row>
        <row r="480">
          <cell r="A480">
            <v>4826</v>
          </cell>
        </row>
        <row r="481">
          <cell r="A481">
            <v>4827</v>
          </cell>
        </row>
        <row r="482">
          <cell r="A482">
            <v>4828</v>
          </cell>
        </row>
        <row r="483">
          <cell r="A483">
            <v>4829</v>
          </cell>
        </row>
        <row r="484">
          <cell r="A484">
            <v>4830</v>
          </cell>
        </row>
        <row r="485">
          <cell r="A485">
            <v>4831</v>
          </cell>
        </row>
        <row r="486">
          <cell r="A486">
            <v>4832</v>
          </cell>
        </row>
        <row r="487">
          <cell r="A487">
            <v>4833</v>
          </cell>
        </row>
        <row r="488">
          <cell r="A488">
            <v>4834</v>
          </cell>
        </row>
        <row r="489">
          <cell r="A489">
            <v>4835</v>
          </cell>
        </row>
        <row r="490">
          <cell r="A490">
            <v>4836</v>
          </cell>
        </row>
        <row r="491">
          <cell r="A491">
            <v>4837</v>
          </cell>
        </row>
        <row r="492">
          <cell r="A492">
            <v>4838</v>
          </cell>
        </row>
        <row r="493">
          <cell r="A493">
            <v>4839</v>
          </cell>
        </row>
        <row r="494">
          <cell r="A494">
            <v>4840</v>
          </cell>
        </row>
        <row r="495">
          <cell r="A495">
            <v>4841</v>
          </cell>
        </row>
        <row r="496">
          <cell r="A496">
            <v>4842</v>
          </cell>
        </row>
        <row r="497">
          <cell r="A497">
            <v>4843</v>
          </cell>
        </row>
        <row r="498">
          <cell r="A498">
            <v>4844</v>
          </cell>
        </row>
        <row r="499">
          <cell r="A499">
            <v>4845</v>
          </cell>
        </row>
        <row r="500">
          <cell r="A500">
            <v>4846</v>
          </cell>
        </row>
        <row r="501">
          <cell r="A501">
            <v>4847</v>
          </cell>
        </row>
        <row r="502">
          <cell r="A502">
            <v>4848</v>
          </cell>
        </row>
        <row r="503">
          <cell r="A503">
            <v>4849</v>
          </cell>
        </row>
        <row r="504">
          <cell r="A504">
            <v>4850</v>
          </cell>
        </row>
        <row r="505">
          <cell r="A505">
            <v>4851</v>
          </cell>
        </row>
        <row r="506">
          <cell r="A506">
            <v>4852</v>
          </cell>
        </row>
        <row r="507">
          <cell r="A507">
            <v>4853</v>
          </cell>
        </row>
        <row r="508">
          <cell r="A508">
            <v>4854</v>
          </cell>
        </row>
        <row r="509">
          <cell r="A509">
            <v>4855</v>
          </cell>
        </row>
        <row r="510">
          <cell r="A510">
            <v>4856</v>
          </cell>
        </row>
        <row r="511">
          <cell r="A511">
            <v>4857</v>
          </cell>
        </row>
        <row r="512">
          <cell r="A512">
            <v>4858</v>
          </cell>
        </row>
        <row r="513">
          <cell r="A513">
            <v>4859</v>
          </cell>
        </row>
        <row r="514">
          <cell r="A514">
            <v>4860</v>
          </cell>
        </row>
        <row r="515">
          <cell r="A515">
            <v>4861</v>
          </cell>
        </row>
        <row r="516">
          <cell r="A516">
            <v>4862</v>
          </cell>
        </row>
        <row r="517">
          <cell r="A517">
            <v>4863</v>
          </cell>
        </row>
        <row r="518">
          <cell r="A518">
            <v>4864</v>
          </cell>
        </row>
        <row r="519">
          <cell r="A519">
            <v>4865</v>
          </cell>
        </row>
        <row r="520">
          <cell r="A520">
            <v>4866</v>
          </cell>
        </row>
        <row r="521">
          <cell r="A521">
            <v>4867</v>
          </cell>
        </row>
        <row r="522">
          <cell r="A522">
            <v>4868</v>
          </cell>
        </row>
        <row r="523">
          <cell r="A523">
            <v>4869</v>
          </cell>
        </row>
        <row r="524">
          <cell r="A524">
            <v>4870</v>
          </cell>
        </row>
        <row r="525">
          <cell r="A525">
            <v>4871</v>
          </cell>
        </row>
        <row r="526">
          <cell r="A526">
            <v>4872</v>
          </cell>
        </row>
        <row r="527">
          <cell r="A527">
            <v>4873</v>
          </cell>
        </row>
        <row r="528">
          <cell r="A528">
            <v>4874</v>
          </cell>
        </row>
        <row r="529">
          <cell r="A529">
            <v>4875</v>
          </cell>
        </row>
        <row r="530">
          <cell r="A530">
            <v>4876</v>
          </cell>
        </row>
        <row r="531">
          <cell r="A531">
            <v>4877</v>
          </cell>
        </row>
        <row r="532">
          <cell r="A532">
            <v>4878</v>
          </cell>
        </row>
        <row r="533">
          <cell r="A533">
            <v>4879</v>
          </cell>
        </row>
        <row r="534">
          <cell r="A534">
            <v>4880</v>
          </cell>
        </row>
        <row r="535">
          <cell r="A535">
            <v>4881</v>
          </cell>
        </row>
        <row r="536">
          <cell r="A536">
            <v>4882</v>
          </cell>
        </row>
        <row r="537">
          <cell r="A537">
            <v>4883</v>
          </cell>
        </row>
        <row r="538">
          <cell r="A538">
            <v>4884</v>
          </cell>
        </row>
        <row r="539">
          <cell r="A539">
            <v>4885</v>
          </cell>
        </row>
        <row r="540">
          <cell r="A540">
            <v>4886</v>
          </cell>
        </row>
        <row r="541">
          <cell r="A541">
            <v>4887</v>
          </cell>
        </row>
        <row r="542">
          <cell r="A542">
            <v>4888</v>
          </cell>
        </row>
        <row r="543">
          <cell r="A543">
            <v>4889</v>
          </cell>
        </row>
        <row r="544">
          <cell r="A544">
            <v>4890</v>
          </cell>
        </row>
        <row r="545">
          <cell r="A545">
            <v>4891</v>
          </cell>
        </row>
        <row r="546">
          <cell r="A546">
            <v>4892</v>
          </cell>
        </row>
        <row r="547">
          <cell r="A547">
            <v>4893</v>
          </cell>
        </row>
        <row r="548">
          <cell r="A548">
            <v>4894</v>
          </cell>
        </row>
        <row r="549">
          <cell r="A549">
            <v>4895</v>
          </cell>
        </row>
        <row r="550">
          <cell r="A550">
            <v>4896</v>
          </cell>
        </row>
        <row r="551">
          <cell r="A551">
            <v>4897</v>
          </cell>
        </row>
        <row r="552">
          <cell r="A552">
            <v>4898</v>
          </cell>
        </row>
        <row r="553">
          <cell r="A553">
            <v>4899</v>
          </cell>
        </row>
        <row r="554">
          <cell r="A554">
            <v>4900</v>
          </cell>
        </row>
        <row r="555">
          <cell r="A555">
            <v>4901</v>
          </cell>
        </row>
        <row r="556">
          <cell r="A556">
            <v>4902</v>
          </cell>
        </row>
        <row r="557">
          <cell r="A557">
            <v>4904</v>
          </cell>
        </row>
        <row r="558">
          <cell r="A558">
            <v>4905</v>
          </cell>
        </row>
        <row r="559">
          <cell r="A559">
            <v>4906</v>
          </cell>
        </row>
        <row r="560">
          <cell r="A560">
            <v>4907</v>
          </cell>
        </row>
        <row r="561">
          <cell r="A561">
            <v>4908</v>
          </cell>
        </row>
        <row r="562">
          <cell r="A562">
            <v>4909</v>
          </cell>
        </row>
        <row r="563">
          <cell r="A563">
            <v>4910</v>
          </cell>
        </row>
        <row r="564">
          <cell r="A564">
            <v>4911</v>
          </cell>
        </row>
        <row r="565">
          <cell r="A565">
            <v>4912</v>
          </cell>
        </row>
        <row r="566">
          <cell r="A566">
            <v>4913</v>
          </cell>
        </row>
        <row r="567">
          <cell r="A567">
            <v>4914</v>
          </cell>
        </row>
        <row r="568">
          <cell r="A568">
            <v>4915</v>
          </cell>
        </row>
        <row r="569">
          <cell r="A569">
            <v>4916</v>
          </cell>
        </row>
        <row r="570">
          <cell r="A570">
            <v>4917</v>
          </cell>
        </row>
        <row r="571">
          <cell r="A571">
            <v>4918</v>
          </cell>
        </row>
        <row r="572">
          <cell r="A572">
            <v>4919</v>
          </cell>
        </row>
        <row r="573">
          <cell r="A573">
            <v>4920</v>
          </cell>
        </row>
        <row r="574">
          <cell r="A574">
            <v>4921</v>
          </cell>
        </row>
        <row r="575">
          <cell r="A575">
            <v>4922</v>
          </cell>
        </row>
        <row r="576">
          <cell r="A576">
            <v>4923</v>
          </cell>
        </row>
        <row r="577">
          <cell r="A577">
            <v>4924</v>
          </cell>
        </row>
        <row r="578">
          <cell r="A578">
            <v>4925</v>
          </cell>
        </row>
        <row r="579">
          <cell r="A579">
            <v>4926</v>
          </cell>
        </row>
        <row r="580">
          <cell r="A580">
            <v>4927</v>
          </cell>
        </row>
        <row r="581">
          <cell r="A581">
            <v>4928</v>
          </cell>
        </row>
        <row r="582">
          <cell r="A582">
            <v>4929</v>
          </cell>
        </row>
        <row r="583">
          <cell r="A583">
            <v>4930</v>
          </cell>
        </row>
        <row r="584">
          <cell r="A584">
            <v>4931</v>
          </cell>
        </row>
        <row r="585">
          <cell r="A585">
            <v>4932</v>
          </cell>
        </row>
        <row r="586">
          <cell r="A586">
            <v>4933</v>
          </cell>
        </row>
        <row r="587">
          <cell r="A587">
            <v>4934</v>
          </cell>
        </row>
        <row r="588">
          <cell r="A588">
            <v>4935</v>
          </cell>
        </row>
        <row r="589">
          <cell r="A589">
            <v>4936</v>
          </cell>
        </row>
        <row r="590">
          <cell r="A590">
            <v>4937</v>
          </cell>
        </row>
        <row r="591">
          <cell r="A591">
            <v>4938</v>
          </cell>
        </row>
        <row r="592">
          <cell r="A592">
            <v>4939</v>
          </cell>
        </row>
        <row r="593">
          <cell r="A593">
            <v>4940</v>
          </cell>
        </row>
        <row r="594">
          <cell r="A594">
            <v>4941</v>
          </cell>
        </row>
        <row r="595">
          <cell r="A595">
            <v>4942</v>
          </cell>
        </row>
        <row r="596">
          <cell r="A596">
            <v>4943</v>
          </cell>
        </row>
        <row r="597">
          <cell r="A597">
            <v>4944</v>
          </cell>
        </row>
        <row r="598">
          <cell r="A598">
            <v>4945</v>
          </cell>
        </row>
        <row r="599">
          <cell r="A599">
            <v>4946</v>
          </cell>
        </row>
        <row r="600">
          <cell r="A600">
            <v>4947</v>
          </cell>
        </row>
        <row r="601">
          <cell r="A601">
            <v>4948</v>
          </cell>
        </row>
        <row r="602">
          <cell r="A602">
            <v>4949</v>
          </cell>
        </row>
        <row r="603">
          <cell r="A603">
            <v>4950</v>
          </cell>
        </row>
        <row r="604">
          <cell r="A604">
            <v>4951</v>
          </cell>
        </row>
        <row r="605">
          <cell r="A605">
            <v>5001</v>
          </cell>
        </row>
        <row r="606">
          <cell r="A606">
            <v>5002</v>
          </cell>
        </row>
        <row r="607">
          <cell r="A607">
            <v>5003</v>
          </cell>
        </row>
        <row r="608">
          <cell r="A608">
            <v>5004</v>
          </cell>
        </row>
        <row r="609">
          <cell r="A609">
            <v>5005</v>
          </cell>
        </row>
        <row r="610">
          <cell r="A610">
            <v>5006</v>
          </cell>
        </row>
        <row r="611">
          <cell r="A611">
            <v>5007</v>
          </cell>
        </row>
        <row r="612">
          <cell r="A612">
            <v>5008</v>
          </cell>
        </row>
        <row r="613">
          <cell r="A613">
            <v>5009</v>
          </cell>
        </row>
        <row r="614">
          <cell r="A614">
            <v>5010</v>
          </cell>
        </row>
        <row r="615">
          <cell r="A615">
            <v>5011</v>
          </cell>
        </row>
        <row r="616">
          <cell r="A616">
            <v>5012</v>
          </cell>
        </row>
        <row r="617">
          <cell r="A617">
            <v>5013</v>
          </cell>
        </row>
        <row r="618">
          <cell r="A618">
            <v>5014</v>
          </cell>
        </row>
        <row r="619">
          <cell r="A619">
            <v>5015</v>
          </cell>
        </row>
        <row r="620">
          <cell r="A620">
            <v>5016</v>
          </cell>
        </row>
        <row r="621">
          <cell r="A621">
            <v>5017</v>
          </cell>
        </row>
        <row r="622">
          <cell r="A622">
            <v>5018</v>
          </cell>
        </row>
        <row r="623">
          <cell r="A623">
            <v>5019</v>
          </cell>
        </row>
        <row r="624">
          <cell r="A624">
            <v>5020</v>
          </cell>
        </row>
        <row r="625">
          <cell r="A625">
            <v>5021</v>
          </cell>
        </row>
        <row r="626">
          <cell r="A626">
            <v>5022</v>
          </cell>
        </row>
        <row r="627">
          <cell r="A627">
            <v>5023</v>
          </cell>
        </row>
        <row r="628">
          <cell r="A628">
            <v>5024</v>
          </cell>
        </row>
        <row r="629">
          <cell r="A629">
            <v>5025</v>
          </cell>
        </row>
        <row r="630">
          <cell r="A630">
            <v>5026</v>
          </cell>
        </row>
        <row r="631">
          <cell r="A631">
            <v>5027</v>
          </cell>
        </row>
        <row r="632">
          <cell r="A632">
            <v>5028</v>
          </cell>
        </row>
        <row r="633">
          <cell r="A633">
            <v>5029</v>
          </cell>
        </row>
        <row r="634">
          <cell r="A634">
            <v>5031</v>
          </cell>
        </row>
        <row r="635">
          <cell r="A635">
            <v>5033</v>
          </cell>
        </row>
        <row r="636">
          <cell r="A636">
            <v>5034</v>
          </cell>
        </row>
        <row r="637">
          <cell r="A637">
            <v>5035</v>
          </cell>
        </row>
        <row r="638">
          <cell r="A638">
            <v>5036</v>
          </cell>
        </row>
        <row r="639">
          <cell r="A639">
            <v>5037</v>
          </cell>
        </row>
        <row r="640">
          <cell r="A640">
            <v>5038</v>
          </cell>
        </row>
        <row r="641">
          <cell r="A641">
            <v>5039</v>
          </cell>
        </row>
        <row r="642">
          <cell r="A642">
            <v>5040</v>
          </cell>
        </row>
        <row r="643">
          <cell r="A643">
            <v>5041</v>
          </cell>
        </row>
        <row r="644">
          <cell r="A644">
            <v>5042</v>
          </cell>
        </row>
        <row r="645">
          <cell r="A645">
            <v>5043</v>
          </cell>
        </row>
        <row r="646">
          <cell r="A646">
            <v>5044</v>
          </cell>
        </row>
        <row r="647">
          <cell r="A647">
            <v>5045</v>
          </cell>
        </row>
        <row r="648">
          <cell r="A648">
            <v>5046</v>
          </cell>
        </row>
        <row r="649">
          <cell r="A649">
            <v>5047</v>
          </cell>
        </row>
        <row r="650">
          <cell r="A650">
            <v>5048</v>
          </cell>
        </row>
        <row r="651">
          <cell r="A651">
            <v>5049</v>
          </cell>
        </row>
        <row r="652">
          <cell r="A652">
            <v>5050</v>
          </cell>
        </row>
        <row r="653">
          <cell r="A653">
            <v>5051</v>
          </cell>
        </row>
        <row r="654">
          <cell r="A654">
            <v>5052</v>
          </cell>
        </row>
        <row r="655">
          <cell r="A655">
            <v>5053</v>
          </cell>
        </row>
        <row r="656">
          <cell r="A656">
            <v>5054</v>
          </cell>
        </row>
        <row r="657">
          <cell r="A657">
            <v>5055</v>
          </cell>
        </row>
        <row r="658">
          <cell r="A658">
            <v>5056</v>
          </cell>
        </row>
        <row r="659">
          <cell r="A659">
            <v>5057</v>
          </cell>
        </row>
        <row r="660">
          <cell r="A660">
            <v>5058</v>
          </cell>
        </row>
        <row r="661">
          <cell r="A661">
            <v>5059</v>
          </cell>
        </row>
        <row r="662">
          <cell r="A662">
            <v>5060</v>
          </cell>
        </row>
        <row r="663">
          <cell r="A663">
            <v>5061</v>
          </cell>
        </row>
        <row r="664">
          <cell r="A664">
            <v>5062</v>
          </cell>
        </row>
        <row r="665">
          <cell r="A665">
            <v>5063</v>
          </cell>
        </row>
        <row r="666">
          <cell r="A666">
            <v>5064</v>
          </cell>
        </row>
        <row r="667">
          <cell r="A667">
            <v>5065</v>
          </cell>
        </row>
        <row r="668">
          <cell r="A668">
            <v>5066</v>
          </cell>
        </row>
        <row r="669">
          <cell r="A669">
            <v>5067</v>
          </cell>
        </row>
        <row r="670">
          <cell r="A670">
            <v>5068</v>
          </cell>
        </row>
        <row r="671">
          <cell r="A671">
            <v>5069</v>
          </cell>
        </row>
        <row r="672">
          <cell r="A672">
            <v>5070</v>
          </cell>
        </row>
        <row r="673">
          <cell r="A673">
            <v>5071</v>
          </cell>
        </row>
        <row r="674">
          <cell r="A674">
            <v>5072</v>
          </cell>
        </row>
        <row r="675">
          <cell r="A675">
            <v>5073</v>
          </cell>
        </row>
        <row r="676">
          <cell r="A676">
            <v>5074</v>
          </cell>
        </row>
        <row r="677">
          <cell r="A677">
            <v>5075</v>
          </cell>
        </row>
        <row r="678">
          <cell r="A678">
            <v>5076</v>
          </cell>
        </row>
        <row r="679">
          <cell r="A679">
            <v>5077</v>
          </cell>
        </row>
        <row r="680">
          <cell r="A680">
            <v>5078</v>
          </cell>
        </row>
        <row r="681">
          <cell r="A681">
            <v>5079</v>
          </cell>
        </row>
        <row r="682">
          <cell r="A682">
            <v>5080</v>
          </cell>
        </row>
        <row r="683">
          <cell r="A683">
            <v>5081</v>
          </cell>
        </row>
        <row r="684">
          <cell r="A684">
            <v>5082</v>
          </cell>
        </row>
        <row r="685">
          <cell r="A685">
            <v>5083</v>
          </cell>
        </row>
        <row r="686">
          <cell r="A686">
            <v>5084</v>
          </cell>
        </row>
        <row r="687">
          <cell r="A687">
            <v>5085</v>
          </cell>
        </row>
        <row r="688">
          <cell r="A688">
            <v>5086</v>
          </cell>
        </row>
        <row r="689">
          <cell r="A689">
            <v>5087</v>
          </cell>
        </row>
        <row r="690">
          <cell r="A690">
            <v>5088</v>
          </cell>
        </row>
        <row r="691">
          <cell r="A691">
            <v>5089</v>
          </cell>
        </row>
        <row r="692">
          <cell r="A692">
            <v>5090</v>
          </cell>
        </row>
        <row r="693">
          <cell r="A693">
            <v>5091</v>
          </cell>
        </row>
        <row r="694">
          <cell r="A694">
            <v>5092</v>
          </cell>
        </row>
        <row r="695">
          <cell r="A695">
            <v>5093</v>
          </cell>
        </row>
        <row r="696">
          <cell r="A696">
            <v>5094</v>
          </cell>
        </row>
        <row r="697">
          <cell r="A697">
            <v>5095</v>
          </cell>
        </row>
        <row r="698">
          <cell r="A698">
            <v>5096</v>
          </cell>
        </row>
        <row r="699">
          <cell r="A699">
            <v>5097</v>
          </cell>
        </row>
        <row r="700">
          <cell r="A700">
            <v>5098</v>
          </cell>
        </row>
        <row r="701">
          <cell r="A701">
            <v>5099</v>
          </cell>
        </row>
        <row r="702">
          <cell r="A702">
            <v>5101</v>
          </cell>
        </row>
        <row r="703">
          <cell r="A703">
            <v>5102</v>
          </cell>
        </row>
        <row r="704">
          <cell r="A704">
            <v>5103</v>
          </cell>
        </row>
        <row r="705">
          <cell r="A705">
            <v>5104</v>
          </cell>
        </row>
        <row r="706">
          <cell r="A706">
            <v>5105</v>
          </cell>
        </row>
        <row r="707">
          <cell r="A707">
            <v>5106</v>
          </cell>
        </row>
        <row r="708">
          <cell r="A708">
            <v>5107</v>
          </cell>
        </row>
        <row r="709">
          <cell r="A709">
            <v>5108</v>
          </cell>
        </row>
        <row r="710">
          <cell r="A710">
            <v>5109</v>
          </cell>
        </row>
        <row r="711">
          <cell r="A711">
            <v>5201</v>
          </cell>
        </row>
        <row r="712">
          <cell r="A712">
            <v>5202</v>
          </cell>
        </row>
        <row r="713">
          <cell r="A713">
            <v>5203</v>
          </cell>
        </row>
        <row r="714">
          <cell r="A714">
            <v>5204</v>
          </cell>
        </row>
        <row r="715">
          <cell r="A715">
            <v>5205</v>
          </cell>
        </row>
        <row r="716">
          <cell r="A716">
            <v>5206</v>
          </cell>
        </row>
        <row r="717">
          <cell r="A717">
            <v>5207</v>
          </cell>
        </row>
        <row r="718">
          <cell r="A718">
            <v>5208</v>
          </cell>
        </row>
        <row r="719">
          <cell r="A719">
            <v>5209</v>
          </cell>
        </row>
        <row r="720">
          <cell r="A720">
            <v>5211</v>
          </cell>
        </row>
        <row r="721">
          <cell r="A721">
            <v>5212</v>
          </cell>
        </row>
        <row r="722">
          <cell r="A722">
            <v>5213</v>
          </cell>
        </row>
        <row r="723">
          <cell r="A723">
            <v>5214</v>
          </cell>
        </row>
        <row r="724">
          <cell r="A724">
            <v>5215</v>
          </cell>
        </row>
        <row r="725">
          <cell r="A725">
            <v>5216</v>
          </cell>
        </row>
        <row r="726">
          <cell r="A726">
            <v>5217</v>
          </cell>
        </row>
        <row r="727">
          <cell r="A727">
            <v>5218</v>
          </cell>
        </row>
        <row r="728">
          <cell r="A728">
            <v>5219</v>
          </cell>
        </row>
        <row r="729">
          <cell r="A729">
            <v>5220</v>
          </cell>
        </row>
        <row r="730">
          <cell r="A730">
            <v>5221</v>
          </cell>
        </row>
        <row r="731">
          <cell r="A731">
            <v>5301</v>
          </cell>
        </row>
        <row r="732">
          <cell r="A732">
            <v>5302</v>
          </cell>
        </row>
        <row r="733">
          <cell r="A733">
            <v>5303</v>
          </cell>
        </row>
        <row r="734">
          <cell r="A734">
            <v>5304</v>
          </cell>
        </row>
        <row r="735">
          <cell r="A735">
            <v>5305</v>
          </cell>
        </row>
        <row r="736">
          <cell r="A736">
            <v>5306</v>
          </cell>
        </row>
        <row r="737">
          <cell r="A737">
            <v>5307</v>
          </cell>
        </row>
        <row r="738">
          <cell r="A738">
            <v>5308</v>
          </cell>
        </row>
        <row r="739">
          <cell r="A739">
            <v>5310</v>
          </cell>
        </row>
        <row r="740">
          <cell r="A740">
            <v>5311</v>
          </cell>
        </row>
        <row r="741">
          <cell r="A741">
            <v>5312</v>
          </cell>
        </row>
        <row r="742">
          <cell r="A742">
            <v>5313</v>
          </cell>
        </row>
        <row r="743">
          <cell r="A743">
            <v>5314</v>
          </cell>
        </row>
        <row r="744">
          <cell r="A744">
            <v>5315</v>
          </cell>
        </row>
        <row r="745">
          <cell r="A745">
            <v>5316</v>
          </cell>
        </row>
        <row r="746">
          <cell r="A746">
            <v>5317</v>
          </cell>
        </row>
        <row r="747">
          <cell r="A747">
            <v>5319</v>
          </cell>
        </row>
        <row r="748">
          <cell r="A748">
            <v>5320</v>
          </cell>
        </row>
        <row r="749">
          <cell r="A749">
            <v>5321</v>
          </cell>
        </row>
        <row r="750">
          <cell r="A750">
            <v>5322</v>
          </cell>
        </row>
        <row r="751">
          <cell r="A751">
            <v>5324</v>
          </cell>
        </row>
        <row r="752">
          <cell r="A752">
            <v>5325</v>
          </cell>
        </row>
        <row r="753">
          <cell r="A753">
            <v>5326</v>
          </cell>
        </row>
        <row r="754">
          <cell r="A754">
            <v>5327</v>
          </cell>
        </row>
        <row r="755">
          <cell r="A755">
            <v>5328</v>
          </cell>
        </row>
        <row r="756">
          <cell r="A756">
            <v>5329</v>
          </cell>
        </row>
        <row r="757">
          <cell r="A757">
            <v>5330</v>
          </cell>
        </row>
        <row r="758">
          <cell r="A758">
            <v>5331</v>
          </cell>
        </row>
        <row r="759">
          <cell r="A759">
            <v>5333</v>
          </cell>
        </row>
        <row r="760">
          <cell r="A760">
            <v>5334</v>
          </cell>
        </row>
        <row r="761">
          <cell r="A761">
            <v>5335</v>
          </cell>
        </row>
        <row r="762">
          <cell r="A762">
            <v>5336</v>
          </cell>
        </row>
        <row r="763">
          <cell r="A763">
            <v>5337</v>
          </cell>
        </row>
        <row r="764">
          <cell r="A764">
            <v>5338</v>
          </cell>
        </row>
        <row r="765">
          <cell r="A765">
            <v>5339</v>
          </cell>
        </row>
        <row r="766">
          <cell r="A766">
            <v>5340</v>
          </cell>
        </row>
        <row r="767">
          <cell r="A767">
            <v>5341</v>
          </cell>
        </row>
        <row r="768">
          <cell r="A768">
            <v>5342</v>
          </cell>
        </row>
        <row r="769">
          <cell r="A769">
            <v>5343</v>
          </cell>
        </row>
        <row r="770">
          <cell r="A770">
            <v>5344</v>
          </cell>
        </row>
        <row r="771">
          <cell r="A771">
            <v>5345</v>
          </cell>
        </row>
        <row r="772">
          <cell r="A772">
            <v>5346</v>
          </cell>
        </row>
        <row r="773">
          <cell r="A773">
            <v>5347</v>
          </cell>
        </row>
        <row r="774">
          <cell r="A774">
            <v>5348</v>
          </cell>
        </row>
        <row r="775">
          <cell r="A775">
            <v>5349</v>
          </cell>
        </row>
        <row r="776">
          <cell r="A776">
            <v>5350</v>
          </cell>
        </row>
        <row r="777">
          <cell r="A777">
            <v>5351</v>
          </cell>
        </row>
        <row r="778">
          <cell r="A778">
            <v>5352</v>
          </cell>
        </row>
        <row r="779">
          <cell r="A779">
            <v>5354</v>
          </cell>
        </row>
        <row r="780">
          <cell r="A780">
            <v>5355</v>
          </cell>
        </row>
        <row r="781">
          <cell r="A781">
            <v>5356</v>
          </cell>
        </row>
        <row r="782">
          <cell r="A782">
            <v>5357</v>
          </cell>
        </row>
        <row r="783">
          <cell r="A783">
            <v>5358</v>
          </cell>
        </row>
        <row r="784">
          <cell r="A784">
            <v>5359</v>
          </cell>
        </row>
        <row r="785">
          <cell r="A785">
            <v>5360</v>
          </cell>
        </row>
        <row r="786">
          <cell r="A786">
            <v>5361</v>
          </cell>
        </row>
        <row r="787">
          <cell r="A787">
            <v>5362</v>
          </cell>
        </row>
        <row r="788">
          <cell r="A788">
            <v>5363</v>
          </cell>
        </row>
        <row r="789">
          <cell r="A789">
            <v>5365</v>
          </cell>
        </row>
        <row r="790">
          <cell r="A790">
            <v>5366</v>
          </cell>
        </row>
        <row r="791">
          <cell r="A791">
            <v>5367</v>
          </cell>
        </row>
        <row r="792">
          <cell r="A792">
            <v>5368</v>
          </cell>
        </row>
        <row r="793">
          <cell r="A793">
            <v>5369</v>
          </cell>
        </row>
        <row r="794">
          <cell r="A794">
            <v>5370</v>
          </cell>
        </row>
        <row r="795">
          <cell r="A795">
            <v>5371</v>
          </cell>
        </row>
        <row r="796">
          <cell r="A796">
            <v>5372</v>
          </cell>
        </row>
        <row r="797">
          <cell r="A797">
            <v>5373</v>
          </cell>
        </row>
        <row r="798">
          <cell r="A798">
            <v>5374</v>
          </cell>
        </row>
        <row r="799">
          <cell r="A799">
            <v>5375</v>
          </cell>
        </row>
        <row r="800">
          <cell r="A800">
            <v>5376</v>
          </cell>
        </row>
        <row r="801">
          <cell r="A801">
            <v>5377</v>
          </cell>
        </row>
        <row r="802">
          <cell r="A802">
            <v>5378</v>
          </cell>
        </row>
        <row r="803">
          <cell r="A803">
            <v>5379</v>
          </cell>
        </row>
        <row r="804">
          <cell r="A804">
            <v>5380</v>
          </cell>
        </row>
        <row r="805">
          <cell r="A805">
            <v>5381</v>
          </cell>
        </row>
        <row r="806">
          <cell r="A806">
            <v>5382</v>
          </cell>
        </row>
        <row r="807">
          <cell r="A807">
            <v>5383</v>
          </cell>
        </row>
        <row r="808">
          <cell r="A808">
            <v>5385</v>
          </cell>
        </row>
        <row r="809">
          <cell r="A809">
            <v>5386</v>
          </cell>
        </row>
        <row r="810">
          <cell r="A810">
            <v>5387</v>
          </cell>
        </row>
        <row r="811">
          <cell r="A811">
            <v>5388</v>
          </cell>
        </row>
        <row r="812">
          <cell r="A812">
            <v>5389</v>
          </cell>
        </row>
        <row r="813">
          <cell r="A813">
            <v>5390</v>
          </cell>
        </row>
        <row r="814">
          <cell r="A814">
            <v>5391</v>
          </cell>
        </row>
        <row r="815">
          <cell r="A815">
            <v>5392</v>
          </cell>
        </row>
        <row r="816">
          <cell r="A816">
            <v>5393</v>
          </cell>
        </row>
        <row r="817">
          <cell r="A817">
            <v>5394</v>
          </cell>
        </row>
        <row r="818">
          <cell r="A818">
            <v>5395</v>
          </cell>
        </row>
        <row r="819">
          <cell r="A819">
            <v>5396</v>
          </cell>
        </row>
        <row r="820">
          <cell r="A820">
            <v>5397</v>
          </cell>
        </row>
        <row r="821">
          <cell r="A821">
            <v>5398</v>
          </cell>
        </row>
        <row r="822">
          <cell r="A822">
            <v>5399</v>
          </cell>
        </row>
        <row r="823">
          <cell r="A823">
            <v>5400</v>
          </cell>
        </row>
        <row r="824">
          <cell r="A824">
            <v>5401</v>
          </cell>
        </row>
        <row r="825">
          <cell r="A825">
            <v>5404</v>
          </cell>
        </row>
        <row r="826">
          <cell r="A826">
            <v>5405</v>
          </cell>
        </row>
        <row r="827">
          <cell r="A827">
            <v>5406</v>
          </cell>
        </row>
        <row r="828">
          <cell r="A828">
            <v>5407</v>
          </cell>
        </row>
        <row r="829">
          <cell r="A829">
            <v>5408</v>
          </cell>
        </row>
        <row r="830">
          <cell r="A830">
            <v>5411</v>
          </cell>
        </row>
        <row r="831">
          <cell r="A831">
            <v>5413</v>
          </cell>
        </row>
        <row r="832">
          <cell r="A832">
            <v>5414</v>
          </cell>
        </row>
        <row r="833">
          <cell r="A833">
            <v>5415</v>
          </cell>
        </row>
        <row r="834">
          <cell r="A834">
            <v>5416</v>
          </cell>
        </row>
        <row r="835">
          <cell r="A835">
            <v>5419</v>
          </cell>
        </row>
        <row r="836">
          <cell r="A836">
            <v>5420</v>
          </cell>
        </row>
        <row r="837">
          <cell r="A837">
            <v>5421</v>
          </cell>
        </row>
        <row r="838">
          <cell r="A838">
            <v>5422</v>
          </cell>
        </row>
        <row r="839">
          <cell r="A839">
            <v>5425</v>
          </cell>
        </row>
        <row r="840">
          <cell r="A840">
            <v>5426</v>
          </cell>
        </row>
        <row r="841">
          <cell r="A841">
            <v>5427</v>
          </cell>
        </row>
        <row r="842">
          <cell r="A842">
            <v>5428</v>
          </cell>
        </row>
        <row r="843">
          <cell r="A843">
            <v>5429</v>
          </cell>
        </row>
        <row r="844">
          <cell r="A844">
            <v>5430</v>
          </cell>
        </row>
        <row r="845">
          <cell r="A845">
            <v>5431</v>
          </cell>
        </row>
        <row r="846">
          <cell r="A846">
            <v>5432</v>
          </cell>
        </row>
        <row r="847">
          <cell r="A847">
            <v>5433</v>
          </cell>
        </row>
        <row r="848">
          <cell r="A848">
            <v>5434</v>
          </cell>
        </row>
        <row r="849">
          <cell r="A849">
            <v>5435</v>
          </cell>
        </row>
        <row r="850">
          <cell r="A850">
            <v>5436</v>
          </cell>
        </row>
        <row r="851">
          <cell r="A851">
            <v>5437</v>
          </cell>
        </row>
        <row r="852">
          <cell r="A852">
            <v>5438</v>
          </cell>
        </row>
        <row r="853">
          <cell r="A853">
            <v>5439</v>
          </cell>
        </row>
        <row r="854">
          <cell r="A854">
            <v>5440</v>
          </cell>
        </row>
        <row r="855">
          <cell r="A855">
            <v>5441</v>
          </cell>
        </row>
        <row r="856">
          <cell r="A856">
            <v>5442</v>
          </cell>
        </row>
        <row r="857">
          <cell r="A857">
            <v>5443</v>
          </cell>
        </row>
        <row r="858">
          <cell r="A858">
            <v>5444</v>
          </cell>
        </row>
        <row r="859">
          <cell r="A859">
            <v>5445</v>
          </cell>
        </row>
        <row r="860">
          <cell r="A860">
            <v>5446</v>
          </cell>
        </row>
        <row r="861">
          <cell r="A861">
            <v>5447</v>
          </cell>
        </row>
        <row r="862">
          <cell r="A862">
            <v>5449</v>
          </cell>
        </row>
        <row r="863">
          <cell r="A863">
            <v>5450</v>
          </cell>
        </row>
        <row r="864">
          <cell r="A864">
            <v>5451</v>
          </cell>
        </row>
        <row r="865">
          <cell r="A865">
            <v>5452</v>
          </cell>
        </row>
        <row r="866">
          <cell r="A866">
            <v>5453</v>
          </cell>
        </row>
        <row r="867">
          <cell r="A867">
            <v>5454</v>
          </cell>
        </row>
        <row r="868">
          <cell r="A868">
            <v>5455</v>
          </cell>
        </row>
        <row r="869">
          <cell r="A869">
            <v>5456</v>
          </cell>
        </row>
        <row r="870">
          <cell r="A870">
            <v>5457</v>
          </cell>
        </row>
        <row r="871">
          <cell r="A871">
            <v>5458</v>
          </cell>
        </row>
        <row r="872">
          <cell r="A872">
            <v>5459</v>
          </cell>
        </row>
        <row r="873">
          <cell r="A873">
            <v>5461</v>
          </cell>
        </row>
        <row r="874">
          <cell r="A874">
            <v>5463</v>
          </cell>
        </row>
        <row r="875">
          <cell r="A875">
            <v>5464</v>
          </cell>
        </row>
        <row r="876">
          <cell r="A876">
            <v>5465</v>
          </cell>
        </row>
        <row r="877">
          <cell r="A877">
            <v>5466</v>
          </cell>
        </row>
        <row r="878">
          <cell r="A878">
            <v>5467</v>
          </cell>
        </row>
        <row r="879">
          <cell r="A879">
            <v>5468</v>
          </cell>
        </row>
        <row r="880">
          <cell r="A880">
            <v>5469</v>
          </cell>
        </row>
        <row r="881">
          <cell r="A881">
            <v>5471</v>
          </cell>
        </row>
        <row r="882">
          <cell r="A882">
            <v>5472</v>
          </cell>
        </row>
        <row r="883">
          <cell r="A883">
            <v>5473</v>
          </cell>
        </row>
        <row r="884">
          <cell r="A884">
            <v>5474</v>
          </cell>
        </row>
        <row r="885">
          <cell r="A885">
            <v>5476</v>
          </cell>
        </row>
        <row r="886">
          <cell r="A886">
            <v>5477</v>
          </cell>
        </row>
        <row r="887">
          <cell r="A887">
            <v>5479</v>
          </cell>
        </row>
        <row r="888">
          <cell r="A888">
            <v>5480</v>
          </cell>
        </row>
        <row r="889">
          <cell r="A889">
            <v>5482</v>
          </cell>
        </row>
        <row r="890">
          <cell r="A890">
            <v>5483</v>
          </cell>
        </row>
        <row r="891">
          <cell r="A891">
            <v>5484</v>
          </cell>
        </row>
        <row r="892">
          <cell r="A892">
            <v>5485</v>
          </cell>
        </row>
        <row r="893">
          <cell r="A893">
            <v>5486</v>
          </cell>
        </row>
        <row r="894">
          <cell r="A894">
            <v>5487</v>
          </cell>
        </row>
        <row r="895">
          <cell r="A895">
            <v>5488</v>
          </cell>
        </row>
        <row r="896">
          <cell r="A896">
            <v>5489</v>
          </cell>
        </row>
        <row r="897">
          <cell r="A897">
            <v>5490</v>
          </cell>
        </row>
        <row r="898">
          <cell r="A898">
            <v>5491</v>
          </cell>
        </row>
        <row r="899">
          <cell r="A899">
            <v>5492</v>
          </cell>
        </row>
        <row r="900">
          <cell r="A900">
            <v>5493</v>
          </cell>
        </row>
        <row r="901">
          <cell r="A901">
            <v>5495</v>
          </cell>
        </row>
        <row r="902">
          <cell r="A902">
            <v>5496</v>
          </cell>
        </row>
        <row r="903">
          <cell r="A903">
            <v>5497</v>
          </cell>
        </row>
        <row r="904">
          <cell r="A904">
            <v>5498</v>
          </cell>
        </row>
        <row r="905">
          <cell r="A905">
            <v>5499</v>
          </cell>
        </row>
        <row r="906">
          <cell r="A906">
            <v>5500</v>
          </cell>
        </row>
        <row r="907">
          <cell r="A907">
            <v>5502</v>
          </cell>
        </row>
        <row r="908">
          <cell r="A908">
            <v>5503</v>
          </cell>
        </row>
        <row r="909">
          <cell r="A909">
            <v>5507</v>
          </cell>
        </row>
        <row r="910">
          <cell r="A910">
            <v>5508</v>
          </cell>
        </row>
        <row r="911">
          <cell r="A911">
            <v>5509</v>
          </cell>
        </row>
        <row r="912">
          <cell r="A912">
            <v>5510</v>
          </cell>
        </row>
        <row r="913">
          <cell r="A913">
            <v>5511</v>
          </cell>
        </row>
        <row r="914">
          <cell r="A914">
            <v>5512</v>
          </cell>
        </row>
        <row r="915">
          <cell r="A915">
            <v>5513</v>
          </cell>
        </row>
        <row r="916">
          <cell r="A916">
            <v>5514</v>
          </cell>
        </row>
        <row r="917">
          <cell r="A917">
            <v>5515</v>
          </cell>
        </row>
        <row r="918">
          <cell r="A918">
            <v>5516</v>
          </cell>
        </row>
        <row r="919">
          <cell r="A919">
            <v>5517</v>
          </cell>
        </row>
        <row r="920">
          <cell r="A920">
            <v>5518</v>
          </cell>
        </row>
        <row r="921">
          <cell r="A921">
            <v>5519</v>
          </cell>
        </row>
        <row r="922">
          <cell r="A922">
            <v>5520</v>
          </cell>
        </row>
        <row r="923">
          <cell r="A923">
            <v>5521</v>
          </cell>
        </row>
        <row r="924">
          <cell r="A924">
            <v>5522</v>
          </cell>
        </row>
        <row r="925">
          <cell r="A925">
            <v>5523</v>
          </cell>
        </row>
        <row r="926">
          <cell r="A926">
            <v>5524</v>
          </cell>
        </row>
        <row r="927">
          <cell r="A927">
            <v>5525</v>
          </cell>
        </row>
        <row r="928">
          <cell r="A928">
            <v>5526</v>
          </cell>
        </row>
        <row r="929">
          <cell r="A929">
            <v>5527</v>
          </cell>
        </row>
        <row r="930">
          <cell r="A930">
            <v>5528</v>
          </cell>
        </row>
        <row r="931">
          <cell r="A931">
            <v>5529</v>
          </cell>
        </row>
        <row r="932">
          <cell r="A932">
            <v>5530</v>
          </cell>
        </row>
        <row r="933">
          <cell r="A933">
            <v>5531</v>
          </cell>
        </row>
        <row r="934">
          <cell r="A934">
            <v>5532</v>
          </cell>
        </row>
        <row r="935">
          <cell r="A935">
            <v>5533</v>
          </cell>
        </row>
        <row r="936">
          <cell r="A936">
            <v>5534</v>
          </cell>
        </row>
        <row r="937">
          <cell r="A937">
            <v>5535</v>
          </cell>
        </row>
        <row r="938">
          <cell r="A938">
            <v>5536</v>
          </cell>
        </row>
        <row r="939">
          <cell r="A939">
            <v>5537</v>
          </cell>
        </row>
        <row r="940">
          <cell r="A940">
            <v>5538</v>
          </cell>
        </row>
        <row r="941">
          <cell r="A941">
            <v>5539</v>
          </cell>
        </row>
        <row r="942">
          <cell r="A942">
            <v>5540</v>
          </cell>
        </row>
        <row r="943">
          <cell r="A943">
            <v>5541</v>
          </cell>
        </row>
        <row r="944">
          <cell r="A944">
            <v>5542</v>
          </cell>
        </row>
        <row r="945">
          <cell r="A945">
            <v>5543</v>
          </cell>
        </row>
        <row r="946">
          <cell r="A946">
            <v>5544</v>
          </cell>
        </row>
        <row r="947">
          <cell r="A947">
            <v>5545</v>
          </cell>
        </row>
        <row r="948">
          <cell r="A948">
            <v>5546</v>
          </cell>
        </row>
        <row r="949">
          <cell r="A949">
            <v>5547</v>
          </cell>
        </row>
        <row r="950">
          <cell r="A950">
            <v>5548</v>
          </cell>
        </row>
        <row r="951">
          <cell r="A951">
            <v>5549</v>
          </cell>
        </row>
        <row r="952">
          <cell r="A952">
            <v>5550</v>
          </cell>
        </row>
        <row r="953">
          <cell r="A953">
            <v>5551</v>
          </cell>
        </row>
        <row r="954">
          <cell r="A954">
            <v>5552</v>
          </cell>
        </row>
        <row r="955">
          <cell r="A955">
            <v>5553</v>
          </cell>
        </row>
        <row r="956">
          <cell r="A956">
            <v>5554</v>
          </cell>
        </row>
        <row r="957">
          <cell r="A957">
            <v>5555</v>
          </cell>
        </row>
        <row r="958">
          <cell r="A958">
            <v>5556</v>
          </cell>
        </row>
        <row r="959">
          <cell r="A959">
            <v>5557</v>
          </cell>
        </row>
        <row r="960">
          <cell r="A960">
            <v>5558</v>
          </cell>
        </row>
        <row r="961">
          <cell r="A961">
            <v>5559</v>
          </cell>
        </row>
        <row r="962">
          <cell r="A962">
            <v>5560</v>
          </cell>
        </row>
        <row r="963">
          <cell r="A963">
            <v>5561</v>
          </cell>
        </row>
        <row r="964">
          <cell r="A964">
            <v>5601</v>
          </cell>
        </row>
        <row r="965">
          <cell r="A965">
            <v>5602</v>
          </cell>
        </row>
        <row r="966">
          <cell r="A966">
            <v>5603</v>
          </cell>
        </row>
        <row r="967">
          <cell r="A967">
            <v>5604</v>
          </cell>
        </row>
        <row r="968">
          <cell r="A968">
            <v>5701</v>
          </cell>
        </row>
        <row r="969">
          <cell r="A969">
            <v>5702</v>
          </cell>
        </row>
        <row r="970">
          <cell r="A970">
            <v>5703</v>
          </cell>
        </row>
        <row r="971">
          <cell r="A971">
            <v>5704</v>
          </cell>
        </row>
        <row r="972">
          <cell r="A972">
            <v>5705</v>
          </cell>
        </row>
        <row r="973">
          <cell r="A973">
            <v>5706</v>
          </cell>
        </row>
        <row r="974">
          <cell r="A974">
            <v>5707</v>
          </cell>
        </row>
        <row r="975">
          <cell r="A975">
            <v>5708</v>
          </cell>
        </row>
        <row r="976">
          <cell r="A976">
            <v>5709</v>
          </cell>
        </row>
        <row r="977">
          <cell r="A977">
            <v>5710</v>
          </cell>
        </row>
        <row r="978">
          <cell r="A978">
            <v>5711</v>
          </cell>
        </row>
        <row r="979">
          <cell r="A979">
            <v>5712</v>
          </cell>
        </row>
        <row r="980">
          <cell r="A980">
            <v>5713</v>
          </cell>
        </row>
        <row r="981">
          <cell r="A981">
            <v>5714</v>
          </cell>
        </row>
        <row r="982">
          <cell r="A982">
            <v>5715</v>
          </cell>
        </row>
        <row r="983">
          <cell r="A983">
            <v>5716</v>
          </cell>
        </row>
        <row r="984">
          <cell r="A984">
            <v>5717</v>
          </cell>
        </row>
        <row r="985">
          <cell r="A985">
            <v>5718</v>
          </cell>
        </row>
        <row r="986">
          <cell r="A986">
            <v>5719</v>
          </cell>
        </row>
        <row r="987">
          <cell r="A987">
            <v>5720</v>
          </cell>
        </row>
        <row r="988">
          <cell r="A988">
            <v>5721</v>
          </cell>
        </row>
        <row r="989">
          <cell r="A989">
            <v>5722</v>
          </cell>
        </row>
        <row r="990">
          <cell r="A990">
            <v>5723</v>
          </cell>
        </row>
        <row r="991">
          <cell r="A991">
            <v>5724</v>
          </cell>
        </row>
        <row r="992">
          <cell r="A992">
            <v>5725</v>
          </cell>
        </row>
        <row r="993">
          <cell r="A993">
            <v>5726</v>
          </cell>
        </row>
        <row r="994">
          <cell r="A994">
            <v>5727</v>
          </cell>
        </row>
        <row r="995">
          <cell r="A995">
            <v>5728</v>
          </cell>
        </row>
        <row r="996">
          <cell r="A996">
            <v>5729</v>
          </cell>
        </row>
        <row r="997">
          <cell r="A997">
            <v>5730</v>
          </cell>
        </row>
        <row r="998">
          <cell r="A998">
            <v>5731</v>
          </cell>
        </row>
        <row r="999">
          <cell r="A999">
            <v>5732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dos"/>
      <sheetName val="Efetivo"/>
      <sheetName val="PF"/>
      <sheetName val="Benefícios"/>
      <sheetName val="Uniforme e EPI"/>
      <sheetName val="Material"/>
      <sheetName val="DE"/>
      <sheetName val="DOV"/>
      <sheetName val="DV"/>
      <sheetName val="DOE_h"/>
      <sheetName val="DG"/>
      <sheetName val="E S"/>
      <sheetName val="MC"/>
      <sheetName val="ADII"/>
      <sheetName val="Resumo"/>
      <sheetName val="Consolidado_A"/>
      <sheetName val="Simulador"/>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Dados"/>
      <sheetName val="Efetivo"/>
      <sheetName val="PF"/>
      <sheetName val="Benefícios"/>
      <sheetName val="PRECO HIGI"/>
      <sheetName val="Uniforme e EPI"/>
      <sheetName val="Material"/>
      <sheetName val="DV"/>
      <sheetName val="DOV_Simulador"/>
      <sheetName val="ADII"/>
      <sheetName val="DOE_h"/>
      <sheetName val="DG"/>
      <sheetName val="E S"/>
      <sheetName val="Plan2 (2)"/>
      <sheetName val="MC"/>
      <sheetName val="Consolidado_A"/>
      <sheetName val="DE"/>
      <sheetName val="Resumo"/>
      <sheetName val="Simulador"/>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Planilla de Brasil"/>
      <sheetName val="Planilla BR"/>
      <sheetName val="Referencias"/>
      <sheetName val="Analisis de Costos"/>
      <sheetName val="Lotes"/>
      <sheetName val="Clasif de Viajes"/>
    </sheetNames>
    <sheetDataSet>
      <sheetData sheetId="2">
        <row r="4">
          <cell r="F4">
            <v>2.33</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MODELO (2)"/>
      <sheetName val="MODELO"/>
      <sheetName val="Banco dados"/>
      <sheetName val="Ordem alfabética"/>
    </sheetNames>
    <sheetDataSet>
      <sheetData sheetId="2">
        <row r="3">
          <cell r="A3">
            <v>101</v>
          </cell>
        </row>
        <row r="4">
          <cell r="A4">
            <v>102</v>
          </cell>
        </row>
        <row r="5">
          <cell r="A5">
            <v>104</v>
          </cell>
        </row>
        <row r="6">
          <cell r="A6">
            <v>105</v>
          </cell>
        </row>
        <row r="7">
          <cell r="A7">
            <v>106</v>
          </cell>
        </row>
        <row r="8">
          <cell r="A8">
            <v>107</v>
          </cell>
        </row>
        <row r="9">
          <cell r="A9">
            <v>108</v>
          </cell>
        </row>
        <row r="10">
          <cell r="A10">
            <v>110</v>
          </cell>
        </row>
        <row r="11">
          <cell r="A11">
            <v>111</v>
          </cell>
        </row>
        <row r="12">
          <cell r="A12">
            <v>112</v>
          </cell>
        </row>
        <row r="13">
          <cell r="A13">
            <v>113</v>
          </cell>
        </row>
        <row r="14">
          <cell r="A14">
            <v>114</v>
          </cell>
        </row>
        <row r="15">
          <cell r="A15">
            <v>115</v>
          </cell>
        </row>
        <row r="16">
          <cell r="A16">
            <v>117</v>
          </cell>
        </row>
        <row r="17">
          <cell r="A17">
            <v>118</v>
          </cell>
        </row>
        <row r="18">
          <cell r="A18">
            <v>119</v>
          </cell>
        </row>
        <row r="19">
          <cell r="A19">
            <v>120</v>
          </cell>
        </row>
        <row r="20">
          <cell r="A20">
            <v>201</v>
          </cell>
        </row>
        <row r="21">
          <cell r="A21">
            <v>202</v>
          </cell>
        </row>
        <row r="22">
          <cell r="A22">
            <v>203</v>
          </cell>
        </row>
        <row r="23">
          <cell r="A23">
            <v>204</v>
          </cell>
        </row>
        <row r="24">
          <cell r="A24">
            <v>205</v>
          </cell>
        </row>
        <row r="25">
          <cell r="A25">
            <v>206</v>
          </cell>
        </row>
        <row r="26">
          <cell r="A26">
            <v>208</v>
          </cell>
        </row>
        <row r="27">
          <cell r="A27">
            <v>209</v>
          </cell>
        </row>
        <row r="28">
          <cell r="A28">
            <v>210</v>
          </cell>
        </row>
        <row r="29">
          <cell r="A29">
            <v>211</v>
          </cell>
        </row>
        <row r="30">
          <cell r="A30">
            <v>301</v>
          </cell>
        </row>
        <row r="31">
          <cell r="A31">
            <v>302</v>
          </cell>
        </row>
        <row r="32">
          <cell r="A32">
            <v>303</v>
          </cell>
        </row>
        <row r="33">
          <cell r="A33">
            <v>305</v>
          </cell>
        </row>
        <row r="34">
          <cell r="A34">
            <v>306</v>
          </cell>
        </row>
        <row r="35">
          <cell r="A35">
            <v>308</v>
          </cell>
        </row>
        <row r="36">
          <cell r="A36">
            <v>309</v>
          </cell>
        </row>
        <row r="37">
          <cell r="A37">
            <v>310</v>
          </cell>
        </row>
        <row r="38">
          <cell r="A38">
            <v>311</v>
          </cell>
        </row>
        <row r="39">
          <cell r="A39">
            <v>312</v>
          </cell>
        </row>
        <row r="40">
          <cell r="A40">
            <v>313</v>
          </cell>
        </row>
        <row r="41">
          <cell r="A41">
            <v>314</v>
          </cell>
        </row>
        <row r="42">
          <cell r="A42">
            <v>315</v>
          </cell>
        </row>
        <row r="43">
          <cell r="A43">
            <v>316</v>
          </cell>
        </row>
        <row r="44">
          <cell r="A44">
            <v>401</v>
          </cell>
        </row>
        <row r="45">
          <cell r="A45">
            <v>402</v>
          </cell>
        </row>
        <row r="46">
          <cell r="A46">
            <v>403</v>
          </cell>
        </row>
        <row r="47">
          <cell r="A47">
            <v>404</v>
          </cell>
        </row>
        <row r="48">
          <cell r="A48">
            <v>406</v>
          </cell>
        </row>
        <row r="49">
          <cell r="A49">
            <v>407</v>
          </cell>
        </row>
        <row r="50">
          <cell r="A50">
            <v>408</v>
          </cell>
        </row>
        <row r="51">
          <cell r="A51">
            <v>409</v>
          </cell>
        </row>
        <row r="52">
          <cell r="A52">
            <v>410</v>
          </cell>
        </row>
        <row r="53">
          <cell r="A53">
            <v>412</v>
          </cell>
        </row>
        <row r="54">
          <cell r="A54">
            <v>413</v>
          </cell>
        </row>
        <row r="55">
          <cell r="A55">
            <v>414</v>
          </cell>
        </row>
        <row r="56">
          <cell r="A56">
            <v>415</v>
          </cell>
        </row>
        <row r="57">
          <cell r="A57">
            <v>416</v>
          </cell>
        </row>
        <row r="58">
          <cell r="A58">
            <v>417</v>
          </cell>
        </row>
        <row r="59">
          <cell r="A59">
            <v>418</v>
          </cell>
        </row>
        <row r="60">
          <cell r="A60">
            <v>419</v>
          </cell>
        </row>
        <row r="61">
          <cell r="A61">
            <v>420</v>
          </cell>
        </row>
        <row r="62">
          <cell r="A62">
            <v>421</v>
          </cell>
        </row>
        <row r="63">
          <cell r="A63">
            <v>422</v>
          </cell>
        </row>
        <row r="64">
          <cell r="A64">
            <v>423</v>
          </cell>
        </row>
        <row r="65">
          <cell r="A65">
            <v>424</v>
          </cell>
        </row>
        <row r="66">
          <cell r="A66">
            <v>425</v>
          </cell>
        </row>
        <row r="67">
          <cell r="A67">
            <v>502</v>
          </cell>
        </row>
        <row r="68">
          <cell r="A68">
            <v>503</v>
          </cell>
        </row>
        <row r="69">
          <cell r="A69">
            <v>504</v>
          </cell>
        </row>
        <row r="70">
          <cell r="A70">
            <v>505</v>
          </cell>
        </row>
        <row r="71">
          <cell r="A71">
            <v>506</v>
          </cell>
        </row>
        <row r="72">
          <cell r="A72">
            <v>507</v>
          </cell>
        </row>
        <row r="73">
          <cell r="A73">
            <v>508</v>
          </cell>
        </row>
        <row r="74">
          <cell r="A74">
            <v>509</v>
          </cell>
        </row>
        <row r="75">
          <cell r="A75">
            <v>510</v>
          </cell>
        </row>
        <row r="76">
          <cell r="A76">
            <v>601</v>
          </cell>
        </row>
        <row r="77">
          <cell r="A77">
            <v>602</v>
          </cell>
        </row>
        <row r="78">
          <cell r="A78">
            <v>603</v>
          </cell>
        </row>
        <row r="79">
          <cell r="A79">
            <v>604</v>
          </cell>
        </row>
        <row r="80">
          <cell r="A80">
            <v>605</v>
          </cell>
        </row>
        <row r="81">
          <cell r="A81">
            <v>701</v>
          </cell>
        </row>
        <row r="82">
          <cell r="A82">
            <v>702</v>
          </cell>
        </row>
        <row r="83">
          <cell r="A83">
            <v>703</v>
          </cell>
        </row>
        <row r="84">
          <cell r="A84">
            <v>704</v>
          </cell>
        </row>
        <row r="85">
          <cell r="A85">
            <v>705</v>
          </cell>
        </row>
        <row r="86">
          <cell r="A86">
            <v>706</v>
          </cell>
        </row>
        <row r="87">
          <cell r="A87">
            <v>707</v>
          </cell>
        </row>
        <row r="88">
          <cell r="A88">
            <v>708</v>
          </cell>
        </row>
        <row r="89">
          <cell r="A89">
            <v>709</v>
          </cell>
        </row>
        <row r="90">
          <cell r="A90">
            <v>801</v>
          </cell>
        </row>
        <row r="91">
          <cell r="A91">
            <v>802</v>
          </cell>
        </row>
        <row r="92">
          <cell r="A92">
            <v>803</v>
          </cell>
        </row>
        <row r="93">
          <cell r="A93">
            <v>804</v>
          </cell>
        </row>
        <row r="94">
          <cell r="A94">
            <v>805</v>
          </cell>
        </row>
        <row r="95">
          <cell r="A95">
            <v>806</v>
          </cell>
        </row>
        <row r="96">
          <cell r="A96">
            <v>900</v>
          </cell>
        </row>
        <row r="97">
          <cell r="A97">
            <v>901</v>
          </cell>
        </row>
        <row r="98">
          <cell r="A98">
            <v>902</v>
          </cell>
        </row>
        <row r="99">
          <cell r="A99">
            <v>903</v>
          </cell>
        </row>
        <row r="100">
          <cell r="A100">
            <v>1002</v>
          </cell>
        </row>
        <row r="101">
          <cell r="A101">
            <v>1003</v>
          </cell>
        </row>
        <row r="102">
          <cell r="A102">
            <v>1004</v>
          </cell>
        </row>
        <row r="103">
          <cell r="A103">
            <v>1005</v>
          </cell>
        </row>
        <row r="104">
          <cell r="A104">
            <v>1006</v>
          </cell>
        </row>
        <row r="105">
          <cell r="A105">
            <v>1007</v>
          </cell>
        </row>
        <row r="106">
          <cell r="A106">
            <v>1009</v>
          </cell>
        </row>
        <row r="107">
          <cell r="A107">
            <v>1010</v>
          </cell>
        </row>
        <row r="108">
          <cell r="A108">
            <v>1101</v>
          </cell>
        </row>
        <row r="109">
          <cell r="A109">
            <v>1103</v>
          </cell>
        </row>
        <row r="110">
          <cell r="A110">
            <v>1105</v>
          </cell>
        </row>
        <row r="111">
          <cell r="A111">
            <v>1106</v>
          </cell>
        </row>
        <row r="112">
          <cell r="A112">
            <v>1201</v>
          </cell>
        </row>
        <row r="113">
          <cell r="A113">
            <v>1202</v>
          </cell>
        </row>
        <row r="114">
          <cell r="A114">
            <v>1203</v>
          </cell>
        </row>
        <row r="115">
          <cell r="A115">
            <v>1301</v>
          </cell>
        </row>
        <row r="116">
          <cell r="A116">
            <v>1302</v>
          </cell>
        </row>
        <row r="117">
          <cell r="A117">
            <v>1501</v>
          </cell>
        </row>
        <row r="118">
          <cell r="A118">
            <v>1502</v>
          </cell>
        </row>
        <row r="119">
          <cell r="A119">
            <v>1601</v>
          </cell>
        </row>
        <row r="120">
          <cell r="A120">
            <v>1602</v>
          </cell>
        </row>
        <row r="121">
          <cell r="A121">
            <v>1603</v>
          </cell>
        </row>
        <row r="122">
          <cell r="A122">
            <v>1604</v>
          </cell>
        </row>
        <row r="123">
          <cell r="A123">
            <v>1605</v>
          </cell>
        </row>
        <row r="124">
          <cell r="A124">
            <v>1701</v>
          </cell>
        </row>
        <row r="125">
          <cell r="A125">
            <v>1703</v>
          </cell>
        </row>
        <row r="126">
          <cell r="A126">
            <v>1801</v>
          </cell>
        </row>
        <row r="127">
          <cell r="A127">
            <v>1802</v>
          </cell>
        </row>
        <row r="128">
          <cell r="A128">
            <v>1803</v>
          </cell>
        </row>
        <row r="129">
          <cell r="A129">
            <v>1804</v>
          </cell>
        </row>
        <row r="130">
          <cell r="A130">
            <v>1805</v>
          </cell>
        </row>
        <row r="131">
          <cell r="A131">
            <v>1807</v>
          </cell>
        </row>
        <row r="132">
          <cell r="A132">
            <v>1901</v>
          </cell>
        </row>
        <row r="133">
          <cell r="A133">
            <v>1902</v>
          </cell>
        </row>
        <row r="134">
          <cell r="A134">
            <v>1903</v>
          </cell>
        </row>
        <row r="135">
          <cell r="A135">
            <v>1904</v>
          </cell>
        </row>
        <row r="136">
          <cell r="A136">
            <v>1905</v>
          </cell>
        </row>
        <row r="137">
          <cell r="A137">
            <v>1906</v>
          </cell>
        </row>
        <row r="138">
          <cell r="A138">
            <v>1907</v>
          </cell>
        </row>
        <row r="139">
          <cell r="A139">
            <v>1908</v>
          </cell>
        </row>
        <row r="140">
          <cell r="A140">
            <v>1909</v>
          </cell>
        </row>
        <row r="141">
          <cell r="A141">
            <v>1910</v>
          </cell>
        </row>
        <row r="142">
          <cell r="A142">
            <v>1911</v>
          </cell>
        </row>
        <row r="143">
          <cell r="A143">
            <v>1912</v>
          </cell>
        </row>
        <row r="144">
          <cell r="A144">
            <v>1913</v>
          </cell>
        </row>
        <row r="145">
          <cell r="A145">
            <v>1914</v>
          </cell>
        </row>
        <row r="146">
          <cell r="A146">
            <v>1915</v>
          </cell>
        </row>
        <row r="147">
          <cell r="A147">
            <v>1916</v>
          </cell>
        </row>
        <row r="148">
          <cell r="A148">
            <v>1917</v>
          </cell>
        </row>
        <row r="149">
          <cell r="A149">
            <v>1918</v>
          </cell>
        </row>
        <row r="150">
          <cell r="A150">
            <v>1919</v>
          </cell>
        </row>
        <row r="151">
          <cell r="A151">
            <v>1920</v>
          </cell>
        </row>
        <row r="152">
          <cell r="A152">
            <v>1923</v>
          </cell>
        </row>
        <row r="153">
          <cell r="A153">
            <v>1924</v>
          </cell>
        </row>
        <row r="154">
          <cell r="A154">
            <v>1925</v>
          </cell>
        </row>
        <row r="155">
          <cell r="A155">
            <v>1926</v>
          </cell>
        </row>
        <row r="156">
          <cell r="A156">
            <v>1927</v>
          </cell>
        </row>
        <row r="157">
          <cell r="A157">
            <v>1928</v>
          </cell>
        </row>
        <row r="158">
          <cell r="A158">
            <v>1929</v>
          </cell>
        </row>
        <row r="159">
          <cell r="A159">
            <v>1930</v>
          </cell>
        </row>
        <row r="160">
          <cell r="A160">
            <v>1931</v>
          </cell>
        </row>
        <row r="161">
          <cell r="A161">
            <v>1932</v>
          </cell>
        </row>
        <row r="162">
          <cell r="A162">
            <v>1933</v>
          </cell>
        </row>
        <row r="163">
          <cell r="A163">
            <v>1934</v>
          </cell>
        </row>
        <row r="164">
          <cell r="A164">
            <v>1935</v>
          </cell>
        </row>
        <row r="165">
          <cell r="A165">
            <v>1936</v>
          </cell>
        </row>
        <row r="166">
          <cell r="A166">
            <v>1937</v>
          </cell>
        </row>
        <row r="167">
          <cell r="A167">
            <v>1938</v>
          </cell>
        </row>
        <row r="168">
          <cell r="A168">
            <v>1939</v>
          </cell>
        </row>
        <row r="169">
          <cell r="A169">
            <v>1940</v>
          </cell>
        </row>
        <row r="170">
          <cell r="A170">
            <v>1941</v>
          </cell>
        </row>
        <row r="171">
          <cell r="A171">
            <v>1942</v>
          </cell>
        </row>
        <row r="172">
          <cell r="A172">
            <v>1943</v>
          </cell>
        </row>
        <row r="173">
          <cell r="A173">
            <v>2001</v>
          </cell>
        </row>
        <row r="174">
          <cell r="A174">
            <v>2002</v>
          </cell>
        </row>
        <row r="175">
          <cell r="A175">
            <v>2003</v>
          </cell>
        </row>
        <row r="176">
          <cell r="A176">
            <v>2004</v>
          </cell>
        </row>
        <row r="177">
          <cell r="A177">
            <v>2005</v>
          </cell>
        </row>
        <row r="178">
          <cell r="A178">
            <v>2006</v>
          </cell>
        </row>
        <row r="179">
          <cell r="A179">
            <v>2007</v>
          </cell>
        </row>
        <row r="180">
          <cell r="A180">
            <v>2008</v>
          </cell>
        </row>
        <row r="181">
          <cell r="A181">
            <v>2009</v>
          </cell>
        </row>
        <row r="182">
          <cell r="A182">
            <v>2010</v>
          </cell>
        </row>
        <row r="183">
          <cell r="A183">
            <v>2011</v>
          </cell>
        </row>
        <row r="184">
          <cell r="A184">
            <v>2012</v>
          </cell>
        </row>
        <row r="185">
          <cell r="A185">
            <v>2013</v>
          </cell>
        </row>
        <row r="186">
          <cell r="A186">
            <v>2014</v>
          </cell>
        </row>
        <row r="187">
          <cell r="A187">
            <v>2015</v>
          </cell>
        </row>
        <row r="188">
          <cell r="A188">
            <v>2016</v>
          </cell>
        </row>
        <row r="189">
          <cell r="A189">
            <v>2101</v>
          </cell>
        </row>
        <row r="190">
          <cell r="A190">
            <v>2102</v>
          </cell>
        </row>
        <row r="191">
          <cell r="A191">
            <v>2201</v>
          </cell>
        </row>
        <row r="192">
          <cell r="A192">
            <v>2202</v>
          </cell>
        </row>
        <row r="193">
          <cell r="A193">
            <v>2301</v>
          </cell>
        </row>
        <row r="194">
          <cell r="A194">
            <v>2302</v>
          </cell>
        </row>
        <row r="195">
          <cell r="A195">
            <v>2303</v>
          </cell>
        </row>
        <row r="196">
          <cell r="A196">
            <v>2304</v>
          </cell>
        </row>
        <row r="197">
          <cell r="A197">
            <v>2401</v>
          </cell>
        </row>
        <row r="198">
          <cell r="A198">
            <v>2404</v>
          </cell>
        </row>
        <row r="199">
          <cell r="A199">
            <v>2405</v>
          </cell>
        </row>
        <row r="200">
          <cell r="A200">
            <v>2406</v>
          </cell>
        </row>
        <row r="201">
          <cell r="A201">
            <v>2407</v>
          </cell>
        </row>
        <row r="202">
          <cell r="A202">
            <v>2408</v>
          </cell>
        </row>
        <row r="203">
          <cell r="A203">
            <v>2409</v>
          </cell>
        </row>
        <row r="204">
          <cell r="A204">
            <v>2411</v>
          </cell>
        </row>
        <row r="205">
          <cell r="A205">
            <v>2413</v>
          </cell>
        </row>
        <row r="206">
          <cell r="A206">
            <v>2416</v>
          </cell>
        </row>
        <row r="207">
          <cell r="A207">
            <v>2418</v>
          </cell>
        </row>
        <row r="208">
          <cell r="A208">
            <v>2419</v>
          </cell>
        </row>
        <row r="209">
          <cell r="A209">
            <v>2501</v>
          </cell>
        </row>
        <row r="210">
          <cell r="A210">
            <v>2503</v>
          </cell>
        </row>
        <row r="211">
          <cell r="A211">
            <v>2504</v>
          </cell>
        </row>
        <row r="212">
          <cell r="A212">
            <v>2507</v>
          </cell>
        </row>
        <row r="213">
          <cell r="A213">
            <v>2508</v>
          </cell>
        </row>
        <row r="214">
          <cell r="A214">
            <v>2509</v>
          </cell>
        </row>
        <row r="215">
          <cell r="A215">
            <v>2510</v>
          </cell>
        </row>
        <row r="216">
          <cell r="A216">
            <v>2511</v>
          </cell>
        </row>
        <row r="217">
          <cell r="A217">
            <v>2512</v>
          </cell>
        </row>
        <row r="218">
          <cell r="A218">
            <v>2513</v>
          </cell>
        </row>
        <row r="219">
          <cell r="A219">
            <v>2514</v>
          </cell>
        </row>
        <row r="220">
          <cell r="A220">
            <v>2515</v>
          </cell>
        </row>
        <row r="221">
          <cell r="A221">
            <v>2516</v>
          </cell>
        </row>
        <row r="222">
          <cell r="A222">
            <v>2518</v>
          </cell>
        </row>
        <row r="223">
          <cell r="A223">
            <v>2519</v>
          </cell>
        </row>
        <row r="224">
          <cell r="A224">
            <v>2601</v>
          </cell>
        </row>
        <row r="225">
          <cell r="A225">
            <v>2602</v>
          </cell>
        </row>
        <row r="226">
          <cell r="A226">
            <v>2603</v>
          </cell>
        </row>
        <row r="227">
          <cell r="A227">
            <v>2604</v>
          </cell>
        </row>
        <row r="228">
          <cell r="A228">
            <v>2605</v>
          </cell>
        </row>
        <row r="229">
          <cell r="A229">
            <v>2606</v>
          </cell>
        </row>
        <row r="230">
          <cell r="A230">
            <v>2607</v>
          </cell>
        </row>
        <row r="231">
          <cell r="A231">
            <v>2608</v>
          </cell>
        </row>
        <row r="232">
          <cell r="A232">
            <v>2701</v>
          </cell>
        </row>
        <row r="233">
          <cell r="A233">
            <v>2702</v>
          </cell>
        </row>
        <row r="234">
          <cell r="A234">
            <v>2703</v>
          </cell>
        </row>
        <row r="235">
          <cell r="A235">
            <v>2704</v>
          </cell>
        </row>
        <row r="236">
          <cell r="A236">
            <v>2705</v>
          </cell>
        </row>
        <row r="237">
          <cell r="A237">
            <v>2706</v>
          </cell>
        </row>
        <row r="238">
          <cell r="A238">
            <v>2707</v>
          </cell>
        </row>
        <row r="239">
          <cell r="A239">
            <v>2708</v>
          </cell>
        </row>
        <row r="240">
          <cell r="A240">
            <v>2801</v>
          </cell>
        </row>
        <row r="241">
          <cell r="A241">
            <v>2802</v>
          </cell>
        </row>
        <row r="242">
          <cell r="A242">
            <v>2803</v>
          </cell>
        </row>
        <row r="243">
          <cell r="A243">
            <v>2804</v>
          </cell>
        </row>
        <row r="244">
          <cell r="A244">
            <v>2805</v>
          </cell>
        </row>
        <row r="245">
          <cell r="A245">
            <v>2806</v>
          </cell>
        </row>
        <row r="246">
          <cell r="A246">
            <v>2807</v>
          </cell>
        </row>
        <row r="247">
          <cell r="A247">
            <v>2808</v>
          </cell>
        </row>
        <row r="248">
          <cell r="A248">
            <v>2809</v>
          </cell>
        </row>
        <row r="249">
          <cell r="A249">
            <v>2810</v>
          </cell>
        </row>
        <row r="250">
          <cell r="A250">
            <v>2811</v>
          </cell>
        </row>
        <row r="251">
          <cell r="A251">
            <v>2812</v>
          </cell>
        </row>
        <row r="252">
          <cell r="A252">
            <v>2813</v>
          </cell>
        </row>
        <row r="253">
          <cell r="A253">
            <v>2814</v>
          </cell>
        </row>
        <row r="254">
          <cell r="A254">
            <v>2815</v>
          </cell>
        </row>
        <row r="255">
          <cell r="A255">
            <v>2816</v>
          </cell>
        </row>
        <row r="256">
          <cell r="A256">
            <v>2817</v>
          </cell>
        </row>
        <row r="257">
          <cell r="A257">
            <v>2818</v>
          </cell>
        </row>
        <row r="258">
          <cell r="A258">
            <v>2819</v>
          </cell>
        </row>
        <row r="259">
          <cell r="A259">
            <v>2820</v>
          </cell>
        </row>
        <row r="260">
          <cell r="A260">
            <v>2821</v>
          </cell>
        </row>
        <row r="261">
          <cell r="A261">
            <v>2822</v>
          </cell>
        </row>
        <row r="262">
          <cell r="A262">
            <v>2823</v>
          </cell>
        </row>
        <row r="263">
          <cell r="A263">
            <v>2824</v>
          </cell>
        </row>
        <row r="264">
          <cell r="A264">
            <v>2825</v>
          </cell>
        </row>
        <row r="265">
          <cell r="A265">
            <v>2826</v>
          </cell>
        </row>
        <row r="266">
          <cell r="A266">
            <v>2827</v>
          </cell>
        </row>
        <row r="267">
          <cell r="A267">
            <v>2828</v>
          </cell>
        </row>
        <row r="268">
          <cell r="A268">
            <v>2829</v>
          </cell>
        </row>
        <row r="269">
          <cell r="A269">
            <v>2830</v>
          </cell>
        </row>
        <row r="270">
          <cell r="A270">
            <v>2831</v>
          </cell>
        </row>
        <row r="271">
          <cell r="A271">
            <v>2832</v>
          </cell>
        </row>
        <row r="272">
          <cell r="A272">
            <v>2833</v>
          </cell>
        </row>
        <row r="273">
          <cell r="A273">
            <v>2834</v>
          </cell>
        </row>
        <row r="274">
          <cell r="A274">
            <v>2835</v>
          </cell>
        </row>
        <row r="275">
          <cell r="A275">
            <v>2836</v>
          </cell>
        </row>
        <row r="276">
          <cell r="A276">
            <v>2837</v>
          </cell>
        </row>
        <row r="277">
          <cell r="A277">
            <v>2838</v>
          </cell>
        </row>
        <row r="278">
          <cell r="A278">
            <v>2839</v>
          </cell>
        </row>
        <row r="279">
          <cell r="A279">
            <v>2840</v>
          </cell>
        </row>
        <row r="280">
          <cell r="A280">
            <v>2841</v>
          </cell>
        </row>
        <row r="281">
          <cell r="A281">
            <v>2842</v>
          </cell>
        </row>
        <row r="282">
          <cell r="A282">
            <v>2843</v>
          </cell>
        </row>
        <row r="283">
          <cell r="A283">
            <v>2844</v>
          </cell>
        </row>
        <row r="284">
          <cell r="A284">
            <v>2845</v>
          </cell>
        </row>
        <row r="285">
          <cell r="A285">
            <v>2846</v>
          </cell>
        </row>
        <row r="286">
          <cell r="A286">
            <v>2847</v>
          </cell>
        </row>
        <row r="287">
          <cell r="A287">
            <v>2848</v>
          </cell>
        </row>
        <row r="288">
          <cell r="A288">
            <v>2849</v>
          </cell>
        </row>
        <row r="289">
          <cell r="A289">
            <v>2850</v>
          </cell>
        </row>
        <row r="290">
          <cell r="A290">
            <v>2851</v>
          </cell>
        </row>
        <row r="291">
          <cell r="A291">
            <v>2852</v>
          </cell>
        </row>
        <row r="292">
          <cell r="A292">
            <v>2853</v>
          </cell>
        </row>
        <row r="293">
          <cell r="A293">
            <v>2854</v>
          </cell>
        </row>
        <row r="294">
          <cell r="A294">
            <v>2855</v>
          </cell>
        </row>
        <row r="295">
          <cell r="A295">
            <v>2856</v>
          </cell>
        </row>
        <row r="296">
          <cell r="A296">
            <v>2857</v>
          </cell>
        </row>
        <row r="297">
          <cell r="A297">
            <v>2858</v>
          </cell>
        </row>
        <row r="298">
          <cell r="A298">
            <v>2859</v>
          </cell>
        </row>
        <row r="299">
          <cell r="A299">
            <v>2860</v>
          </cell>
        </row>
        <row r="300">
          <cell r="A300">
            <v>2861</v>
          </cell>
        </row>
        <row r="301">
          <cell r="A301">
            <v>2862</v>
          </cell>
        </row>
        <row r="302">
          <cell r="A302">
            <v>2863</v>
          </cell>
        </row>
        <row r="303">
          <cell r="A303">
            <v>2864</v>
          </cell>
        </row>
        <row r="304">
          <cell r="A304">
            <v>2865</v>
          </cell>
        </row>
        <row r="305">
          <cell r="A305">
            <v>2866</v>
          </cell>
        </row>
        <row r="306">
          <cell r="A306">
            <v>2867</v>
          </cell>
        </row>
        <row r="307">
          <cell r="A307">
            <v>2868</v>
          </cell>
        </row>
        <row r="308">
          <cell r="A308">
            <v>2869</v>
          </cell>
        </row>
        <row r="309">
          <cell r="A309">
            <v>2870</v>
          </cell>
        </row>
        <row r="310">
          <cell r="A310">
            <v>2871</v>
          </cell>
        </row>
        <row r="311">
          <cell r="A311">
            <v>2872</v>
          </cell>
        </row>
        <row r="312">
          <cell r="A312">
            <v>2873</v>
          </cell>
        </row>
        <row r="313">
          <cell r="A313">
            <v>2901</v>
          </cell>
        </row>
        <row r="314">
          <cell r="A314">
            <v>2902</v>
          </cell>
        </row>
        <row r="315">
          <cell r="A315">
            <v>2903</v>
          </cell>
        </row>
        <row r="316">
          <cell r="A316">
            <v>2904</v>
          </cell>
        </row>
        <row r="317">
          <cell r="A317">
            <v>2905</v>
          </cell>
        </row>
        <row r="318">
          <cell r="A318">
            <v>2906</v>
          </cell>
        </row>
        <row r="319">
          <cell r="A319">
            <v>2907</v>
          </cell>
        </row>
        <row r="320">
          <cell r="A320">
            <v>3001</v>
          </cell>
        </row>
        <row r="321">
          <cell r="A321">
            <v>3002</v>
          </cell>
        </row>
        <row r="322">
          <cell r="A322">
            <v>3003</v>
          </cell>
        </row>
        <row r="323">
          <cell r="A323">
            <v>4001</v>
          </cell>
        </row>
        <row r="324">
          <cell r="A324">
            <v>4002</v>
          </cell>
        </row>
        <row r="325">
          <cell r="A325">
            <v>4003</v>
          </cell>
        </row>
        <row r="326">
          <cell r="A326">
            <v>4005</v>
          </cell>
        </row>
        <row r="327">
          <cell r="A327">
            <v>4006</v>
          </cell>
        </row>
        <row r="328">
          <cell r="A328">
            <v>4007</v>
          </cell>
        </row>
        <row r="329">
          <cell r="A329">
            <v>4008</v>
          </cell>
        </row>
        <row r="330">
          <cell r="A330">
            <v>4009</v>
          </cell>
        </row>
        <row r="331">
          <cell r="A331">
            <v>4010</v>
          </cell>
        </row>
        <row r="332">
          <cell r="A332">
            <v>4011</v>
          </cell>
        </row>
        <row r="333">
          <cell r="A333">
            <v>4012</v>
          </cell>
        </row>
        <row r="334">
          <cell r="A334">
            <v>4101</v>
          </cell>
        </row>
        <row r="335">
          <cell r="A335">
            <v>4102</v>
          </cell>
        </row>
        <row r="336">
          <cell r="A336">
            <v>4103</v>
          </cell>
        </row>
        <row r="337">
          <cell r="A337">
            <v>4104</v>
          </cell>
        </row>
        <row r="338">
          <cell r="A338">
            <v>4105</v>
          </cell>
        </row>
        <row r="339">
          <cell r="A339">
            <v>4106</v>
          </cell>
        </row>
        <row r="340">
          <cell r="A340">
            <v>4108</v>
          </cell>
        </row>
        <row r="341">
          <cell r="A341">
            <v>4109</v>
          </cell>
        </row>
        <row r="342">
          <cell r="A342">
            <v>4110</v>
          </cell>
        </row>
        <row r="343">
          <cell r="A343">
            <v>4111</v>
          </cell>
        </row>
        <row r="344">
          <cell r="A344">
            <v>4112</v>
          </cell>
        </row>
        <row r="345">
          <cell r="A345">
            <v>4113</v>
          </cell>
        </row>
        <row r="346">
          <cell r="A346">
            <v>4114</v>
          </cell>
        </row>
        <row r="347">
          <cell r="A347">
            <v>4115</v>
          </cell>
        </row>
        <row r="348">
          <cell r="A348">
            <v>4116</v>
          </cell>
        </row>
        <row r="349">
          <cell r="A349">
            <v>4117</v>
          </cell>
        </row>
        <row r="350">
          <cell r="A350">
            <v>4118</v>
          </cell>
        </row>
        <row r="351">
          <cell r="A351">
            <v>4119</v>
          </cell>
        </row>
        <row r="352">
          <cell r="A352">
            <v>4120</v>
          </cell>
        </row>
        <row r="353">
          <cell r="A353">
            <v>4121</v>
          </cell>
        </row>
        <row r="354">
          <cell r="A354">
            <v>4122</v>
          </cell>
        </row>
        <row r="355">
          <cell r="A355">
            <v>4123</v>
          </cell>
        </row>
        <row r="356">
          <cell r="A356">
            <v>4124</v>
          </cell>
        </row>
        <row r="357">
          <cell r="A357">
            <v>4125</v>
          </cell>
        </row>
        <row r="358">
          <cell r="A358">
            <v>4201</v>
          </cell>
        </row>
        <row r="359">
          <cell r="A359">
            <v>4202</v>
          </cell>
        </row>
        <row r="360">
          <cell r="A360">
            <v>4203</v>
          </cell>
        </row>
        <row r="361">
          <cell r="A361">
            <v>4204</v>
          </cell>
        </row>
        <row r="362">
          <cell r="A362">
            <v>4205</v>
          </cell>
        </row>
        <row r="363">
          <cell r="A363">
            <v>4206</v>
          </cell>
        </row>
        <row r="364">
          <cell r="A364">
            <v>4207</v>
          </cell>
        </row>
        <row r="365">
          <cell r="A365">
            <v>4208</v>
          </cell>
        </row>
        <row r="366">
          <cell r="A366">
            <v>4209</v>
          </cell>
        </row>
        <row r="367">
          <cell r="A367">
            <v>4210</v>
          </cell>
        </row>
        <row r="368">
          <cell r="A368">
            <v>4302</v>
          </cell>
        </row>
        <row r="369">
          <cell r="A369">
            <v>4303</v>
          </cell>
        </row>
        <row r="370">
          <cell r="A370">
            <v>4304</v>
          </cell>
        </row>
        <row r="371">
          <cell r="A371">
            <v>4305</v>
          </cell>
        </row>
        <row r="372">
          <cell r="A372">
            <v>4306</v>
          </cell>
        </row>
        <row r="373">
          <cell r="A373">
            <v>4307</v>
          </cell>
        </row>
        <row r="374">
          <cell r="A374">
            <v>4308</v>
          </cell>
        </row>
        <row r="375">
          <cell r="A375">
            <v>4309</v>
          </cell>
        </row>
        <row r="376">
          <cell r="A376">
            <v>4310</v>
          </cell>
        </row>
        <row r="377">
          <cell r="A377">
            <v>4311</v>
          </cell>
        </row>
        <row r="378">
          <cell r="A378">
            <v>4312</v>
          </cell>
        </row>
        <row r="379">
          <cell r="A379">
            <v>4401</v>
          </cell>
        </row>
        <row r="380">
          <cell r="A380">
            <v>4402</v>
          </cell>
        </row>
        <row r="381">
          <cell r="A381">
            <v>4403</v>
          </cell>
        </row>
        <row r="382">
          <cell r="A382">
            <v>4404</v>
          </cell>
        </row>
        <row r="383">
          <cell r="A383">
            <v>4405</v>
          </cell>
        </row>
        <row r="384">
          <cell r="A384">
            <v>4406</v>
          </cell>
        </row>
        <row r="385">
          <cell r="A385">
            <v>4501</v>
          </cell>
        </row>
        <row r="386">
          <cell r="A386">
            <v>4502</v>
          </cell>
        </row>
        <row r="387">
          <cell r="A387">
            <v>4505</v>
          </cell>
        </row>
        <row r="388">
          <cell r="A388">
            <v>4506</v>
          </cell>
        </row>
        <row r="389">
          <cell r="A389">
            <v>4507</v>
          </cell>
        </row>
        <row r="390">
          <cell r="A390">
            <v>4508</v>
          </cell>
        </row>
        <row r="391">
          <cell r="A391">
            <v>4509</v>
          </cell>
        </row>
        <row r="392">
          <cell r="A392">
            <v>4512</v>
          </cell>
        </row>
        <row r="393">
          <cell r="A393">
            <v>4513</v>
          </cell>
        </row>
        <row r="394">
          <cell r="A394">
            <v>4514</v>
          </cell>
        </row>
        <row r="395">
          <cell r="A395">
            <v>4515</v>
          </cell>
        </row>
        <row r="396">
          <cell r="A396">
            <v>4516</v>
          </cell>
        </row>
        <row r="397">
          <cell r="A397">
            <v>4517</v>
          </cell>
        </row>
        <row r="398">
          <cell r="A398">
            <v>4518</v>
          </cell>
        </row>
        <row r="399">
          <cell r="A399">
            <v>4519</v>
          </cell>
        </row>
        <row r="400">
          <cell r="A400">
            <v>4520</v>
          </cell>
        </row>
        <row r="401">
          <cell r="A401">
            <v>4521</v>
          </cell>
        </row>
        <row r="402">
          <cell r="A402">
            <v>4522</v>
          </cell>
        </row>
        <row r="403">
          <cell r="A403">
            <v>4523</v>
          </cell>
        </row>
        <row r="404">
          <cell r="A404">
            <v>4524</v>
          </cell>
        </row>
        <row r="405">
          <cell r="A405">
            <v>4525</v>
          </cell>
        </row>
        <row r="406">
          <cell r="A406">
            <v>4601</v>
          </cell>
        </row>
        <row r="407">
          <cell r="A407">
            <v>4602</v>
          </cell>
        </row>
        <row r="408">
          <cell r="A408">
            <v>4603</v>
          </cell>
        </row>
        <row r="409">
          <cell r="A409">
            <v>4604</v>
          </cell>
        </row>
        <row r="410">
          <cell r="A410">
            <v>4605</v>
          </cell>
        </row>
        <row r="411">
          <cell r="A411">
            <v>4606</v>
          </cell>
        </row>
        <row r="412">
          <cell r="A412">
            <v>4607</v>
          </cell>
        </row>
        <row r="413">
          <cell r="A413">
            <v>4608</v>
          </cell>
        </row>
        <row r="414">
          <cell r="A414">
            <v>4609</v>
          </cell>
        </row>
        <row r="415">
          <cell r="A415">
            <v>4610</v>
          </cell>
        </row>
        <row r="416">
          <cell r="A416">
            <v>4611</v>
          </cell>
        </row>
        <row r="417">
          <cell r="A417">
            <v>4612</v>
          </cell>
        </row>
        <row r="418">
          <cell r="A418">
            <v>4613</v>
          </cell>
        </row>
        <row r="419">
          <cell r="A419">
            <v>4614</v>
          </cell>
        </row>
        <row r="420">
          <cell r="A420">
            <v>4615</v>
          </cell>
        </row>
        <row r="421">
          <cell r="A421">
            <v>4616</v>
          </cell>
        </row>
        <row r="422">
          <cell r="A422">
            <v>4617</v>
          </cell>
        </row>
        <row r="423">
          <cell r="A423">
            <v>4618</v>
          </cell>
        </row>
        <row r="424">
          <cell r="A424">
            <v>4619</v>
          </cell>
        </row>
        <row r="425">
          <cell r="A425">
            <v>4620</v>
          </cell>
        </row>
        <row r="426">
          <cell r="A426">
            <v>4622</v>
          </cell>
        </row>
        <row r="427">
          <cell r="A427">
            <v>4623</v>
          </cell>
        </row>
        <row r="428">
          <cell r="A428">
            <v>4624</v>
          </cell>
        </row>
        <row r="429">
          <cell r="A429">
            <v>4625</v>
          </cell>
        </row>
        <row r="430">
          <cell r="A430">
            <v>4626</v>
          </cell>
        </row>
        <row r="431">
          <cell r="A431">
            <v>4627</v>
          </cell>
        </row>
        <row r="432">
          <cell r="A432">
            <v>4628</v>
          </cell>
        </row>
        <row r="433">
          <cell r="A433">
            <v>4633</v>
          </cell>
        </row>
        <row r="434">
          <cell r="A434">
            <v>4634</v>
          </cell>
        </row>
        <row r="435">
          <cell r="A435">
            <v>4635</v>
          </cell>
        </row>
        <row r="436">
          <cell r="A436">
            <v>4636</v>
          </cell>
        </row>
        <row r="437">
          <cell r="A437">
            <v>4637</v>
          </cell>
        </row>
        <row r="438">
          <cell r="A438">
            <v>4638</v>
          </cell>
        </row>
        <row r="439">
          <cell r="A439">
            <v>4639</v>
          </cell>
        </row>
        <row r="440">
          <cell r="A440">
            <v>4701</v>
          </cell>
        </row>
        <row r="441">
          <cell r="A441">
            <v>4702</v>
          </cell>
        </row>
        <row r="442">
          <cell r="A442">
            <v>4703</v>
          </cell>
        </row>
        <row r="443">
          <cell r="A443">
            <v>4705</v>
          </cell>
        </row>
        <row r="444">
          <cell r="A444">
            <v>4706</v>
          </cell>
        </row>
        <row r="445">
          <cell r="A445">
            <v>4708</v>
          </cell>
        </row>
        <row r="446">
          <cell r="A446">
            <v>4710</v>
          </cell>
        </row>
        <row r="447">
          <cell r="A447">
            <v>4711</v>
          </cell>
        </row>
        <row r="448">
          <cell r="A448">
            <v>4713</v>
          </cell>
        </row>
        <row r="449">
          <cell r="A449">
            <v>4716</v>
          </cell>
        </row>
        <row r="450">
          <cell r="A450">
            <v>4718</v>
          </cell>
        </row>
        <row r="451">
          <cell r="A451">
            <v>4719</v>
          </cell>
        </row>
        <row r="452">
          <cell r="A452">
            <v>4721</v>
          </cell>
        </row>
        <row r="453">
          <cell r="A453">
            <v>4722</v>
          </cell>
        </row>
        <row r="454">
          <cell r="A454">
            <v>4723</v>
          </cell>
        </row>
        <row r="455">
          <cell r="A455">
            <v>4801</v>
          </cell>
        </row>
        <row r="456">
          <cell r="A456">
            <v>4802</v>
          </cell>
        </row>
        <row r="457">
          <cell r="A457">
            <v>4803</v>
          </cell>
        </row>
        <row r="458">
          <cell r="A458">
            <v>4804</v>
          </cell>
        </row>
        <row r="459">
          <cell r="A459">
            <v>4805</v>
          </cell>
        </row>
        <row r="460">
          <cell r="A460">
            <v>4806</v>
          </cell>
        </row>
        <row r="461">
          <cell r="A461">
            <v>4807</v>
          </cell>
        </row>
        <row r="462">
          <cell r="A462">
            <v>4808</v>
          </cell>
        </row>
        <row r="463">
          <cell r="A463">
            <v>4809</v>
          </cell>
        </row>
        <row r="464">
          <cell r="A464">
            <v>4810</v>
          </cell>
        </row>
        <row r="465">
          <cell r="A465">
            <v>4811</v>
          </cell>
        </row>
        <row r="466">
          <cell r="A466">
            <v>4812</v>
          </cell>
        </row>
        <row r="467">
          <cell r="A467">
            <v>4813</v>
          </cell>
        </row>
        <row r="468">
          <cell r="A468">
            <v>4814</v>
          </cell>
        </row>
        <row r="469">
          <cell r="A469">
            <v>4815</v>
          </cell>
        </row>
        <row r="470">
          <cell r="A470">
            <v>4816</v>
          </cell>
        </row>
        <row r="471">
          <cell r="A471">
            <v>4817</v>
          </cell>
        </row>
        <row r="472">
          <cell r="A472">
            <v>4818</v>
          </cell>
        </row>
        <row r="473">
          <cell r="A473">
            <v>4819</v>
          </cell>
        </row>
        <row r="474">
          <cell r="A474">
            <v>4820</v>
          </cell>
        </row>
        <row r="475">
          <cell r="A475">
            <v>4821</v>
          </cell>
        </row>
        <row r="476">
          <cell r="A476">
            <v>4822</v>
          </cell>
        </row>
        <row r="477">
          <cell r="A477">
            <v>4823</v>
          </cell>
        </row>
        <row r="478">
          <cell r="A478">
            <v>4824</v>
          </cell>
        </row>
        <row r="479">
          <cell r="A479">
            <v>4825</v>
          </cell>
        </row>
        <row r="480">
          <cell r="A480">
            <v>4826</v>
          </cell>
        </row>
        <row r="481">
          <cell r="A481">
            <v>4827</v>
          </cell>
        </row>
        <row r="482">
          <cell r="A482">
            <v>4828</v>
          </cell>
        </row>
        <row r="483">
          <cell r="A483">
            <v>4829</v>
          </cell>
        </row>
        <row r="484">
          <cell r="A484">
            <v>4830</v>
          </cell>
        </row>
        <row r="485">
          <cell r="A485">
            <v>4831</v>
          </cell>
        </row>
        <row r="486">
          <cell r="A486">
            <v>4832</v>
          </cell>
        </row>
        <row r="487">
          <cell r="A487">
            <v>4833</v>
          </cell>
        </row>
        <row r="488">
          <cell r="A488">
            <v>4834</v>
          </cell>
        </row>
        <row r="489">
          <cell r="A489">
            <v>4835</v>
          </cell>
        </row>
        <row r="490">
          <cell r="A490">
            <v>4836</v>
          </cell>
        </row>
        <row r="491">
          <cell r="A491">
            <v>4837</v>
          </cell>
        </row>
        <row r="492">
          <cell r="A492">
            <v>4838</v>
          </cell>
        </row>
        <row r="493">
          <cell r="A493">
            <v>4839</v>
          </cell>
        </row>
        <row r="494">
          <cell r="A494">
            <v>4840</v>
          </cell>
        </row>
        <row r="495">
          <cell r="A495">
            <v>4841</v>
          </cell>
        </row>
        <row r="496">
          <cell r="A496">
            <v>4842</v>
          </cell>
        </row>
        <row r="497">
          <cell r="A497">
            <v>4843</v>
          </cell>
        </row>
        <row r="498">
          <cell r="A498">
            <v>4844</v>
          </cell>
        </row>
        <row r="499">
          <cell r="A499">
            <v>4845</v>
          </cell>
        </row>
        <row r="500">
          <cell r="A500">
            <v>4846</v>
          </cell>
        </row>
        <row r="501">
          <cell r="A501">
            <v>4847</v>
          </cell>
        </row>
        <row r="502">
          <cell r="A502">
            <v>4848</v>
          </cell>
        </row>
        <row r="503">
          <cell r="A503">
            <v>4849</v>
          </cell>
        </row>
        <row r="504">
          <cell r="A504">
            <v>4850</v>
          </cell>
        </row>
        <row r="505">
          <cell r="A505">
            <v>4851</v>
          </cell>
        </row>
        <row r="506">
          <cell r="A506">
            <v>4852</v>
          </cell>
        </row>
        <row r="507">
          <cell r="A507">
            <v>4853</v>
          </cell>
        </row>
        <row r="508">
          <cell r="A508">
            <v>4854</v>
          </cell>
        </row>
        <row r="509">
          <cell r="A509">
            <v>4855</v>
          </cell>
        </row>
        <row r="510">
          <cell r="A510">
            <v>4856</v>
          </cell>
        </row>
        <row r="511">
          <cell r="A511">
            <v>4857</v>
          </cell>
        </row>
        <row r="512">
          <cell r="A512">
            <v>4858</v>
          </cell>
        </row>
        <row r="513">
          <cell r="A513">
            <v>4859</v>
          </cell>
        </row>
        <row r="514">
          <cell r="A514">
            <v>4860</v>
          </cell>
        </row>
        <row r="515">
          <cell r="A515">
            <v>4861</v>
          </cell>
        </row>
        <row r="516">
          <cell r="A516">
            <v>4862</v>
          </cell>
        </row>
        <row r="517">
          <cell r="A517">
            <v>4863</v>
          </cell>
        </row>
        <row r="518">
          <cell r="A518">
            <v>4864</v>
          </cell>
        </row>
        <row r="519">
          <cell r="A519">
            <v>4865</v>
          </cell>
        </row>
        <row r="520">
          <cell r="A520">
            <v>4866</v>
          </cell>
        </row>
        <row r="521">
          <cell r="A521">
            <v>4867</v>
          </cell>
        </row>
        <row r="522">
          <cell r="A522">
            <v>4868</v>
          </cell>
        </row>
        <row r="523">
          <cell r="A523">
            <v>4869</v>
          </cell>
        </row>
        <row r="524">
          <cell r="A524">
            <v>4870</v>
          </cell>
        </row>
        <row r="525">
          <cell r="A525">
            <v>4871</v>
          </cell>
        </row>
        <row r="526">
          <cell r="A526">
            <v>4872</v>
          </cell>
        </row>
        <row r="527">
          <cell r="A527">
            <v>4873</v>
          </cell>
        </row>
        <row r="528">
          <cell r="A528">
            <v>4874</v>
          </cell>
        </row>
        <row r="529">
          <cell r="A529">
            <v>4875</v>
          </cell>
        </row>
        <row r="530">
          <cell r="A530">
            <v>4876</v>
          </cell>
        </row>
        <row r="531">
          <cell r="A531">
            <v>4877</v>
          </cell>
        </row>
        <row r="532">
          <cell r="A532">
            <v>4878</v>
          </cell>
        </row>
        <row r="533">
          <cell r="A533">
            <v>4879</v>
          </cell>
        </row>
        <row r="534">
          <cell r="A534">
            <v>4880</v>
          </cell>
        </row>
        <row r="535">
          <cell r="A535">
            <v>4881</v>
          </cell>
        </row>
        <row r="536">
          <cell r="A536">
            <v>4882</v>
          </cell>
        </row>
        <row r="537">
          <cell r="A537">
            <v>4883</v>
          </cell>
        </row>
        <row r="538">
          <cell r="A538">
            <v>4884</v>
          </cell>
        </row>
        <row r="539">
          <cell r="A539">
            <v>4885</v>
          </cell>
        </row>
        <row r="540">
          <cell r="A540">
            <v>4886</v>
          </cell>
        </row>
        <row r="541">
          <cell r="A541">
            <v>4887</v>
          </cell>
        </row>
        <row r="542">
          <cell r="A542">
            <v>4888</v>
          </cell>
        </row>
        <row r="543">
          <cell r="A543">
            <v>4889</v>
          </cell>
        </row>
        <row r="544">
          <cell r="A544">
            <v>4890</v>
          </cell>
        </row>
        <row r="545">
          <cell r="A545">
            <v>4891</v>
          </cell>
        </row>
        <row r="546">
          <cell r="A546">
            <v>4892</v>
          </cell>
        </row>
        <row r="547">
          <cell r="A547">
            <v>4893</v>
          </cell>
        </row>
        <row r="548">
          <cell r="A548">
            <v>4894</v>
          </cell>
        </row>
        <row r="549">
          <cell r="A549">
            <v>4895</v>
          </cell>
        </row>
        <row r="550">
          <cell r="A550">
            <v>4896</v>
          </cell>
        </row>
        <row r="551">
          <cell r="A551">
            <v>4897</v>
          </cell>
        </row>
        <row r="552">
          <cell r="A552">
            <v>4898</v>
          </cell>
        </row>
        <row r="553">
          <cell r="A553">
            <v>4899</v>
          </cell>
        </row>
        <row r="554">
          <cell r="A554">
            <v>4900</v>
          </cell>
        </row>
        <row r="555">
          <cell r="A555">
            <v>4901</v>
          </cell>
        </row>
        <row r="556">
          <cell r="A556">
            <v>4902</v>
          </cell>
        </row>
        <row r="557">
          <cell r="A557">
            <v>4904</v>
          </cell>
        </row>
        <row r="558">
          <cell r="A558">
            <v>4905</v>
          </cell>
        </row>
        <row r="559">
          <cell r="A559">
            <v>4906</v>
          </cell>
        </row>
        <row r="560">
          <cell r="A560">
            <v>4907</v>
          </cell>
        </row>
        <row r="561">
          <cell r="A561">
            <v>4908</v>
          </cell>
        </row>
        <row r="562">
          <cell r="A562">
            <v>4909</v>
          </cell>
        </row>
        <row r="563">
          <cell r="A563">
            <v>4910</v>
          </cell>
        </row>
        <row r="564">
          <cell r="A564">
            <v>4911</v>
          </cell>
        </row>
        <row r="565">
          <cell r="A565">
            <v>4912</v>
          </cell>
        </row>
        <row r="566">
          <cell r="A566">
            <v>4913</v>
          </cell>
        </row>
        <row r="567">
          <cell r="A567">
            <v>4914</v>
          </cell>
        </row>
        <row r="568">
          <cell r="A568">
            <v>4915</v>
          </cell>
        </row>
        <row r="569">
          <cell r="A569">
            <v>4916</v>
          </cell>
        </row>
        <row r="570">
          <cell r="A570">
            <v>4917</v>
          </cell>
        </row>
        <row r="571">
          <cell r="A571">
            <v>4918</v>
          </cell>
        </row>
        <row r="572">
          <cell r="A572">
            <v>4919</v>
          </cell>
        </row>
        <row r="573">
          <cell r="A573">
            <v>4920</v>
          </cell>
        </row>
        <row r="574">
          <cell r="A574">
            <v>4921</v>
          </cell>
        </row>
        <row r="575">
          <cell r="A575">
            <v>4922</v>
          </cell>
        </row>
        <row r="576">
          <cell r="A576">
            <v>4923</v>
          </cell>
        </row>
        <row r="577">
          <cell r="A577">
            <v>4924</v>
          </cell>
        </row>
        <row r="578">
          <cell r="A578">
            <v>4925</v>
          </cell>
        </row>
        <row r="579">
          <cell r="A579">
            <v>4926</v>
          </cell>
        </row>
        <row r="580">
          <cell r="A580">
            <v>4927</v>
          </cell>
        </row>
        <row r="581">
          <cell r="A581">
            <v>4928</v>
          </cell>
        </row>
        <row r="582">
          <cell r="A582">
            <v>4929</v>
          </cell>
        </row>
        <row r="583">
          <cell r="A583">
            <v>4930</v>
          </cell>
        </row>
        <row r="584">
          <cell r="A584">
            <v>4931</v>
          </cell>
        </row>
        <row r="585">
          <cell r="A585">
            <v>4932</v>
          </cell>
        </row>
        <row r="586">
          <cell r="A586">
            <v>4933</v>
          </cell>
        </row>
        <row r="587">
          <cell r="A587">
            <v>4934</v>
          </cell>
        </row>
        <row r="588">
          <cell r="A588">
            <v>4935</v>
          </cell>
        </row>
        <row r="589">
          <cell r="A589">
            <v>4936</v>
          </cell>
        </row>
        <row r="590">
          <cell r="A590">
            <v>4937</v>
          </cell>
        </row>
        <row r="591">
          <cell r="A591">
            <v>4938</v>
          </cell>
        </row>
        <row r="592">
          <cell r="A592">
            <v>4939</v>
          </cell>
        </row>
        <row r="593">
          <cell r="A593">
            <v>4940</v>
          </cell>
        </row>
        <row r="594">
          <cell r="A594">
            <v>4941</v>
          </cell>
        </row>
        <row r="595">
          <cell r="A595">
            <v>4942</v>
          </cell>
        </row>
        <row r="596">
          <cell r="A596">
            <v>4943</v>
          </cell>
        </row>
        <row r="597">
          <cell r="A597">
            <v>4944</v>
          </cell>
        </row>
        <row r="598">
          <cell r="A598">
            <v>4945</v>
          </cell>
        </row>
        <row r="599">
          <cell r="A599">
            <v>4946</v>
          </cell>
        </row>
        <row r="600">
          <cell r="A600">
            <v>4947</v>
          </cell>
        </row>
        <row r="601">
          <cell r="A601">
            <v>4948</v>
          </cell>
        </row>
        <row r="602">
          <cell r="A602">
            <v>4949</v>
          </cell>
        </row>
        <row r="603">
          <cell r="A603">
            <v>4950</v>
          </cell>
        </row>
        <row r="604">
          <cell r="A604">
            <v>4951</v>
          </cell>
        </row>
        <row r="605">
          <cell r="A605">
            <v>5001</v>
          </cell>
        </row>
        <row r="606">
          <cell r="A606">
            <v>5002</v>
          </cell>
        </row>
        <row r="607">
          <cell r="A607">
            <v>5003</v>
          </cell>
        </row>
        <row r="608">
          <cell r="A608">
            <v>5004</v>
          </cell>
        </row>
        <row r="609">
          <cell r="A609">
            <v>5005</v>
          </cell>
        </row>
        <row r="610">
          <cell r="A610">
            <v>5006</v>
          </cell>
        </row>
        <row r="611">
          <cell r="A611">
            <v>5007</v>
          </cell>
        </row>
        <row r="612">
          <cell r="A612">
            <v>5008</v>
          </cell>
        </row>
        <row r="613">
          <cell r="A613">
            <v>5009</v>
          </cell>
        </row>
        <row r="614">
          <cell r="A614">
            <v>5010</v>
          </cell>
        </row>
        <row r="615">
          <cell r="A615">
            <v>5011</v>
          </cell>
        </row>
        <row r="616">
          <cell r="A616">
            <v>5012</v>
          </cell>
        </row>
        <row r="617">
          <cell r="A617">
            <v>5013</v>
          </cell>
        </row>
        <row r="618">
          <cell r="A618">
            <v>5014</v>
          </cell>
        </row>
        <row r="619">
          <cell r="A619">
            <v>5015</v>
          </cell>
        </row>
        <row r="620">
          <cell r="A620">
            <v>5016</v>
          </cell>
        </row>
        <row r="621">
          <cell r="A621">
            <v>5017</v>
          </cell>
        </row>
        <row r="622">
          <cell r="A622">
            <v>5018</v>
          </cell>
        </row>
        <row r="623">
          <cell r="A623">
            <v>5019</v>
          </cell>
        </row>
        <row r="624">
          <cell r="A624">
            <v>5020</v>
          </cell>
        </row>
        <row r="625">
          <cell r="A625">
            <v>5021</v>
          </cell>
        </row>
        <row r="626">
          <cell r="A626">
            <v>5022</v>
          </cell>
        </row>
        <row r="627">
          <cell r="A627">
            <v>5023</v>
          </cell>
        </row>
        <row r="628">
          <cell r="A628">
            <v>5024</v>
          </cell>
        </row>
        <row r="629">
          <cell r="A629">
            <v>5025</v>
          </cell>
        </row>
        <row r="630">
          <cell r="A630">
            <v>5026</v>
          </cell>
        </row>
        <row r="631">
          <cell r="A631">
            <v>5027</v>
          </cell>
        </row>
        <row r="632">
          <cell r="A632">
            <v>5028</v>
          </cell>
        </row>
        <row r="633">
          <cell r="A633">
            <v>5029</v>
          </cell>
        </row>
        <row r="634">
          <cell r="A634">
            <v>5031</v>
          </cell>
        </row>
        <row r="635">
          <cell r="A635">
            <v>5033</v>
          </cell>
        </row>
        <row r="636">
          <cell r="A636">
            <v>5034</v>
          </cell>
        </row>
        <row r="637">
          <cell r="A637">
            <v>5035</v>
          </cell>
        </row>
        <row r="638">
          <cell r="A638">
            <v>5036</v>
          </cell>
        </row>
        <row r="639">
          <cell r="A639">
            <v>5037</v>
          </cell>
        </row>
        <row r="640">
          <cell r="A640">
            <v>5038</v>
          </cell>
        </row>
        <row r="641">
          <cell r="A641">
            <v>5039</v>
          </cell>
        </row>
        <row r="642">
          <cell r="A642">
            <v>5040</v>
          </cell>
        </row>
        <row r="643">
          <cell r="A643">
            <v>5041</v>
          </cell>
        </row>
        <row r="644">
          <cell r="A644">
            <v>5042</v>
          </cell>
        </row>
        <row r="645">
          <cell r="A645">
            <v>5043</v>
          </cell>
        </row>
        <row r="646">
          <cell r="A646">
            <v>5044</v>
          </cell>
        </row>
        <row r="647">
          <cell r="A647">
            <v>5045</v>
          </cell>
        </row>
        <row r="648">
          <cell r="A648">
            <v>5046</v>
          </cell>
        </row>
        <row r="649">
          <cell r="A649">
            <v>5047</v>
          </cell>
        </row>
        <row r="650">
          <cell r="A650">
            <v>5048</v>
          </cell>
        </row>
        <row r="651">
          <cell r="A651">
            <v>5049</v>
          </cell>
        </row>
        <row r="652">
          <cell r="A652">
            <v>5050</v>
          </cell>
        </row>
        <row r="653">
          <cell r="A653">
            <v>5051</v>
          </cell>
        </row>
        <row r="654">
          <cell r="A654">
            <v>5052</v>
          </cell>
        </row>
        <row r="655">
          <cell r="A655">
            <v>5053</v>
          </cell>
        </row>
        <row r="656">
          <cell r="A656">
            <v>5054</v>
          </cell>
        </row>
        <row r="657">
          <cell r="A657">
            <v>5055</v>
          </cell>
        </row>
        <row r="658">
          <cell r="A658">
            <v>5056</v>
          </cell>
        </row>
        <row r="659">
          <cell r="A659">
            <v>5057</v>
          </cell>
        </row>
        <row r="660">
          <cell r="A660">
            <v>5058</v>
          </cell>
        </row>
        <row r="661">
          <cell r="A661">
            <v>5059</v>
          </cell>
        </row>
        <row r="662">
          <cell r="A662">
            <v>5060</v>
          </cell>
        </row>
        <row r="663">
          <cell r="A663">
            <v>5061</v>
          </cell>
        </row>
        <row r="664">
          <cell r="A664">
            <v>5062</v>
          </cell>
        </row>
        <row r="665">
          <cell r="A665">
            <v>5063</v>
          </cell>
        </row>
        <row r="666">
          <cell r="A666">
            <v>5064</v>
          </cell>
        </row>
        <row r="667">
          <cell r="A667">
            <v>5065</v>
          </cell>
        </row>
        <row r="668">
          <cell r="A668">
            <v>5066</v>
          </cell>
        </row>
        <row r="669">
          <cell r="A669">
            <v>5067</v>
          </cell>
        </row>
        <row r="670">
          <cell r="A670">
            <v>5068</v>
          </cell>
        </row>
        <row r="671">
          <cell r="A671">
            <v>5069</v>
          </cell>
        </row>
        <row r="672">
          <cell r="A672">
            <v>5070</v>
          </cell>
        </row>
        <row r="673">
          <cell r="A673">
            <v>5071</v>
          </cell>
        </row>
        <row r="674">
          <cell r="A674">
            <v>5072</v>
          </cell>
        </row>
        <row r="675">
          <cell r="A675">
            <v>5073</v>
          </cell>
        </row>
        <row r="676">
          <cell r="A676">
            <v>5074</v>
          </cell>
        </row>
        <row r="677">
          <cell r="A677">
            <v>5075</v>
          </cell>
        </row>
        <row r="678">
          <cell r="A678">
            <v>5076</v>
          </cell>
        </row>
        <row r="679">
          <cell r="A679">
            <v>5077</v>
          </cell>
        </row>
        <row r="680">
          <cell r="A680">
            <v>5078</v>
          </cell>
        </row>
        <row r="681">
          <cell r="A681">
            <v>5079</v>
          </cell>
        </row>
        <row r="682">
          <cell r="A682">
            <v>5080</v>
          </cell>
        </row>
        <row r="683">
          <cell r="A683">
            <v>5081</v>
          </cell>
        </row>
        <row r="684">
          <cell r="A684">
            <v>5082</v>
          </cell>
        </row>
        <row r="685">
          <cell r="A685">
            <v>5083</v>
          </cell>
        </row>
        <row r="686">
          <cell r="A686">
            <v>5084</v>
          </cell>
        </row>
        <row r="687">
          <cell r="A687">
            <v>5085</v>
          </cell>
        </row>
        <row r="688">
          <cell r="A688">
            <v>5086</v>
          </cell>
        </row>
        <row r="689">
          <cell r="A689">
            <v>5087</v>
          </cell>
        </row>
        <row r="690">
          <cell r="A690">
            <v>5088</v>
          </cell>
        </row>
        <row r="691">
          <cell r="A691">
            <v>5089</v>
          </cell>
        </row>
        <row r="692">
          <cell r="A692">
            <v>5090</v>
          </cell>
        </row>
        <row r="693">
          <cell r="A693">
            <v>5091</v>
          </cell>
        </row>
        <row r="694">
          <cell r="A694">
            <v>5092</v>
          </cell>
        </row>
        <row r="695">
          <cell r="A695">
            <v>5093</v>
          </cell>
        </row>
        <row r="696">
          <cell r="A696">
            <v>5094</v>
          </cell>
        </row>
        <row r="697">
          <cell r="A697">
            <v>5095</v>
          </cell>
        </row>
        <row r="698">
          <cell r="A698">
            <v>5096</v>
          </cell>
        </row>
        <row r="699">
          <cell r="A699">
            <v>5097</v>
          </cell>
        </row>
        <row r="700">
          <cell r="A700">
            <v>5098</v>
          </cell>
        </row>
        <row r="701">
          <cell r="A701">
            <v>5099</v>
          </cell>
        </row>
        <row r="702">
          <cell r="A702">
            <v>5101</v>
          </cell>
        </row>
        <row r="703">
          <cell r="A703">
            <v>5102</v>
          </cell>
        </row>
        <row r="704">
          <cell r="A704">
            <v>5103</v>
          </cell>
        </row>
        <row r="705">
          <cell r="A705">
            <v>5104</v>
          </cell>
        </row>
        <row r="706">
          <cell r="A706">
            <v>5105</v>
          </cell>
        </row>
        <row r="707">
          <cell r="A707">
            <v>5106</v>
          </cell>
        </row>
        <row r="708">
          <cell r="A708">
            <v>5107</v>
          </cell>
        </row>
        <row r="709">
          <cell r="A709">
            <v>5108</v>
          </cell>
        </row>
        <row r="710">
          <cell r="A710">
            <v>5109</v>
          </cell>
        </row>
        <row r="711">
          <cell r="A711">
            <v>5201</v>
          </cell>
        </row>
        <row r="712">
          <cell r="A712">
            <v>5202</v>
          </cell>
        </row>
        <row r="713">
          <cell r="A713">
            <v>5203</v>
          </cell>
        </row>
        <row r="714">
          <cell r="A714">
            <v>5204</v>
          </cell>
        </row>
        <row r="715">
          <cell r="A715">
            <v>5205</v>
          </cell>
        </row>
        <row r="716">
          <cell r="A716">
            <v>5206</v>
          </cell>
        </row>
        <row r="717">
          <cell r="A717">
            <v>5207</v>
          </cell>
        </row>
        <row r="718">
          <cell r="A718">
            <v>5208</v>
          </cell>
        </row>
        <row r="719">
          <cell r="A719">
            <v>5209</v>
          </cell>
        </row>
        <row r="720">
          <cell r="A720">
            <v>5211</v>
          </cell>
        </row>
        <row r="721">
          <cell r="A721">
            <v>5212</v>
          </cell>
        </row>
        <row r="722">
          <cell r="A722">
            <v>5213</v>
          </cell>
        </row>
        <row r="723">
          <cell r="A723">
            <v>5214</v>
          </cell>
        </row>
        <row r="724">
          <cell r="A724">
            <v>5215</v>
          </cell>
        </row>
        <row r="725">
          <cell r="A725">
            <v>5216</v>
          </cell>
        </row>
        <row r="726">
          <cell r="A726">
            <v>5217</v>
          </cell>
        </row>
        <row r="727">
          <cell r="A727">
            <v>5218</v>
          </cell>
        </row>
        <row r="728">
          <cell r="A728">
            <v>5219</v>
          </cell>
        </row>
        <row r="729">
          <cell r="A729">
            <v>5220</v>
          </cell>
        </row>
        <row r="730">
          <cell r="A730">
            <v>5221</v>
          </cell>
        </row>
        <row r="731">
          <cell r="A731">
            <v>5301</v>
          </cell>
        </row>
        <row r="732">
          <cell r="A732">
            <v>5302</v>
          </cell>
        </row>
        <row r="733">
          <cell r="A733">
            <v>5303</v>
          </cell>
        </row>
        <row r="734">
          <cell r="A734">
            <v>5304</v>
          </cell>
        </row>
        <row r="735">
          <cell r="A735">
            <v>5305</v>
          </cell>
        </row>
        <row r="736">
          <cell r="A736">
            <v>5306</v>
          </cell>
        </row>
        <row r="737">
          <cell r="A737">
            <v>5307</v>
          </cell>
        </row>
        <row r="738">
          <cell r="A738">
            <v>5308</v>
          </cell>
        </row>
        <row r="739">
          <cell r="A739">
            <v>5310</v>
          </cell>
        </row>
        <row r="740">
          <cell r="A740">
            <v>5311</v>
          </cell>
        </row>
        <row r="741">
          <cell r="A741">
            <v>5312</v>
          </cell>
        </row>
        <row r="742">
          <cell r="A742">
            <v>5313</v>
          </cell>
        </row>
        <row r="743">
          <cell r="A743">
            <v>5314</v>
          </cell>
        </row>
        <row r="744">
          <cell r="A744">
            <v>5315</v>
          </cell>
        </row>
        <row r="745">
          <cell r="A745">
            <v>5316</v>
          </cell>
        </row>
        <row r="746">
          <cell r="A746">
            <v>5317</v>
          </cell>
        </row>
        <row r="747">
          <cell r="A747">
            <v>5319</v>
          </cell>
        </row>
        <row r="748">
          <cell r="A748">
            <v>5320</v>
          </cell>
        </row>
        <row r="749">
          <cell r="A749">
            <v>5321</v>
          </cell>
        </row>
        <row r="750">
          <cell r="A750">
            <v>5322</v>
          </cell>
        </row>
        <row r="751">
          <cell r="A751">
            <v>5324</v>
          </cell>
        </row>
        <row r="752">
          <cell r="A752">
            <v>5325</v>
          </cell>
        </row>
        <row r="753">
          <cell r="A753">
            <v>5326</v>
          </cell>
        </row>
        <row r="754">
          <cell r="A754">
            <v>5327</v>
          </cell>
        </row>
        <row r="755">
          <cell r="A755">
            <v>5328</v>
          </cell>
        </row>
        <row r="756">
          <cell r="A756">
            <v>5329</v>
          </cell>
        </row>
        <row r="757">
          <cell r="A757">
            <v>5330</v>
          </cell>
        </row>
        <row r="758">
          <cell r="A758">
            <v>5331</v>
          </cell>
        </row>
        <row r="759">
          <cell r="A759">
            <v>5333</v>
          </cell>
        </row>
        <row r="760">
          <cell r="A760">
            <v>5334</v>
          </cell>
        </row>
        <row r="761">
          <cell r="A761">
            <v>5335</v>
          </cell>
        </row>
        <row r="762">
          <cell r="A762">
            <v>5336</v>
          </cell>
        </row>
        <row r="763">
          <cell r="A763">
            <v>5337</v>
          </cell>
        </row>
        <row r="764">
          <cell r="A764">
            <v>5338</v>
          </cell>
        </row>
        <row r="765">
          <cell r="A765">
            <v>5339</v>
          </cell>
        </row>
        <row r="766">
          <cell r="A766">
            <v>5340</v>
          </cell>
        </row>
        <row r="767">
          <cell r="A767">
            <v>5341</v>
          </cell>
        </row>
        <row r="768">
          <cell r="A768">
            <v>5342</v>
          </cell>
        </row>
        <row r="769">
          <cell r="A769">
            <v>5343</v>
          </cell>
        </row>
        <row r="770">
          <cell r="A770">
            <v>5344</v>
          </cell>
        </row>
        <row r="771">
          <cell r="A771">
            <v>5345</v>
          </cell>
        </row>
        <row r="772">
          <cell r="A772">
            <v>5346</v>
          </cell>
        </row>
        <row r="773">
          <cell r="A773">
            <v>5347</v>
          </cell>
        </row>
        <row r="774">
          <cell r="A774">
            <v>5348</v>
          </cell>
        </row>
        <row r="775">
          <cell r="A775">
            <v>5349</v>
          </cell>
        </row>
        <row r="776">
          <cell r="A776">
            <v>5350</v>
          </cell>
        </row>
        <row r="777">
          <cell r="A777">
            <v>5351</v>
          </cell>
        </row>
        <row r="778">
          <cell r="A778">
            <v>5352</v>
          </cell>
        </row>
        <row r="779">
          <cell r="A779">
            <v>5354</v>
          </cell>
        </row>
        <row r="780">
          <cell r="A780">
            <v>5355</v>
          </cell>
        </row>
        <row r="781">
          <cell r="A781">
            <v>5356</v>
          </cell>
        </row>
        <row r="782">
          <cell r="A782">
            <v>5357</v>
          </cell>
        </row>
        <row r="783">
          <cell r="A783">
            <v>5358</v>
          </cell>
        </row>
        <row r="784">
          <cell r="A784">
            <v>5359</v>
          </cell>
        </row>
        <row r="785">
          <cell r="A785">
            <v>5360</v>
          </cell>
        </row>
        <row r="786">
          <cell r="A786">
            <v>5361</v>
          </cell>
        </row>
        <row r="787">
          <cell r="A787">
            <v>5362</v>
          </cell>
        </row>
        <row r="788">
          <cell r="A788">
            <v>5363</v>
          </cell>
        </row>
        <row r="789">
          <cell r="A789">
            <v>5365</v>
          </cell>
        </row>
        <row r="790">
          <cell r="A790">
            <v>5366</v>
          </cell>
        </row>
        <row r="791">
          <cell r="A791">
            <v>5367</v>
          </cell>
        </row>
        <row r="792">
          <cell r="A792">
            <v>5368</v>
          </cell>
        </row>
        <row r="793">
          <cell r="A793">
            <v>5369</v>
          </cell>
        </row>
        <row r="794">
          <cell r="A794">
            <v>5370</v>
          </cell>
        </row>
        <row r="795">
          <cell r="A795">
            <v>5371</v>
          </cell>
        </row>
        <row r="796">
          <cell r="A796">
            <v>5372</v>
          </cell>
        </row>
        <row r="797">
          <cell r="A797">
            <v>5373</v>
          </cell>
        </row>
        <row r="798">
          <cell r="A798">
            <v>5374</v>
          </cell>
        </row>
        <row r="799">
          <cell r="A799">
            <v>5375</v>
          </cell>
        </row>
        <row r="800">
          <cell r="A800">
            <v>5376</v>
          </cell>
        </row>
        <row r="801">
          <cell r="A801">
            <v>5377</v>
          </cell>
        </row>
        <row r="802">
          <cell r="A802">
            <v>5378</v>
          </cell>
        </row>
        <row r="803">
          <cell r="A803">
            <v>5379</v>
          </cell>
        </row>
        <row r="804">
          <cell r="A804">
            <v>5380</v>
          </cell>
        </row>
        <row r="805">
          <cell r="A805">
            <v>5381</v>
          </cell>
        </row>
        <row r="806">
          <cell r="A806">
            <v>5382</v>
          </cell>
        </row>
        <row r="807">
          <cell r="A807">
            <v>5383</v>
          </cell>
        </row>
        <row r="808">
          <cell r="A808">
            <v>5385</v>
          </cell>
        </row>
        <row r="809">
          <cell r="A809">
            <v>5386</v>
          </cell>
        </row>
        <row r="810">
          <cell r="A810">
            <v>5387</v>
          </cell>
        </row>
        <row r="811">
          <cell r="A811">
            <v>5388</v>
          </cell>
        </row>
        <row r="812">
          <cell r="A812">
            <v>5389</v>
          </cell>
        </row>
        <row r="813">
          <cell r="A813">
            <v>5390</v>
          </cell>
        </row>
        <row r="814">
          <cell r="A814">
            <v>5391</v>
          </cell>
        </row>
        <row r="815">
          <cell r="A815">
            <v>5392</v>
          </cell>
        </row>
        <row r="816">
          <cell r="A816">
            <v>5393</v>
          </cell>
        </row>
        <row r="817">
          <cell r="A817">
            <v>5394</v>
          </cell>
        </row>
        <row r="818">
          <cell r="A818">
            <v>5395</v>
          </cell>
        </row>
        <row r="819">
          <cell r="A819">
            <v>5396</v>
          </cell>
        </row>
        <row r="820">
          <cell r="A820">
            <v>5397</v>
          </cell>
        </row>
        <row r="821">
          <cell r="A821">
            <v>5398</v>
          </cell>
        </row>
        <row r="822">
          <cell r="A822">
            <v>5399</v>
          </cell>
        </row>
        <row r="823">
          <cell r="A823">
            <v>5400</v>
          </cell>
        </row>
        <row r="824">
          <cell r="A824">
            <v>5401</v>
          </cell>
        </row>
        <row r="825">
          <cell r="A825">
            <v>5404</v>
          </cell>
        </row>
        <row r="826">
          <cell r="A826">
            <v>5405</v>
          </cell>
        </row>
        <row r="827">
          <cell r="A827">
            <v>5406</v>
          </cell>
        </row>
        <row r="828">
          <cell r="A828">
            <v>5407</v>
          </cell>
        </row>
        <row r="829">
          <cell r="A829">
            <v>5408</v>
          </cell>
        </row>
        <row r="830">
          <cell r="A830">
            <v>5411</v>
          </cell>
        </row>
        <row r="831">
          <cell r="A831">
            <v>5413</v>
          </cell>
        </row>
        <row r="832">
          <cell r="A832">
            <v>5414</v>
          </cell>
        </row>
        <row r="833">
          <cell r="A833">
            <v>5415</v>
          </cell>
        </row>
        <row r="834">
          <cell r="A834">
            <v>5416</v>
          </cell>
        </row>
        <row r="835">
          <cell r="A835">
            <v>5419</v>
          </cell>
        </row>
        <row r="836">
          <cell r="A836">
            <v>5420</v>
          </cell>
        </row>
        <row r="837">
          <cell r="A837">
            <v>5421</v>
          </cell>
        </row>
        <row r="838">
          <cell r="A838">
            <v>5422</v>
          </cell>
        </row>
        <row r="839">
          <cell r="A839">
            <v>5425</v>
          </cell>
        </row>
        <row r="840">
          <cell r="A840">
            <v>5426</v>
          </cell>
        </row>
        <row r="841">
          <cell r="A841">
            <v>5427</v>
          </cell>
        </row>
        <row r="842">
          <cell r="A842">
            <v>5428</v>
          </cell>
        </row>
        <row r="843">
          <cell r="A843">
            <v>5429</v>
          </cell>
        </row>
        <row r="844">
          <cell r="A844">
            <v>5430</v>
          </cell>
        </row>
        <row r="845">
          <cell r="A845">
            <v>5431</v>
          </cell>
        </row>
        <row r="846">
          <cell r="A846">
            <v>5432</v>
          </cell>
        </row>
        <row r="847">
          <cell r="A847">
            <v>5433</v>
          </cell>
        </row>
        <row r="848">
          <cell r="A848">
            <v>5434</v>
          </cell>
        </row>
        <row r="849">
          <cell r="A849">
            <v>5435</v>
          </cell>
        </row>
        <row r="850">
          <cell r="A850">
            <v>5436</v>
          </cell>
        </row>
        <row r="851">
          <cell r="A851">
            <v>5437</v>
          </cell>
        </row>
        <row r="852">
          <cell r="A852">
            <v>5438</v>
          </cell>
        </row>
        <row r="853">
          <cell r="A853">
            <v>5439</v>
          </cell>
        </row>
        <row r="854">
          <cell r="A854">
            <v>5440</v>
          </cell>
        </row>
        <row r="855">
          <cell r="A855">
            <v>5441</v>
          </cell>
        </row>
        <row r="856">
          <cell r="A856">
            <v>5442</v>
          </cell>
        </row>
        <row r="857">
          <cell r="A857">
            <v>5443</v>
          </cell>
        </row>
        <row r="858">
          <cell r="A858">
            <v>5444</v>
          </cell>
        </row>
        <row r="859">
          <cell r="A859">
            <v>5445</v>
          </cell>
        </row>
        <row r="860">
          <cell r="A860">
            <v>5446</v>
          </cell>
        </row>
        <row r="861">
          <cell r="A861">
            <v>5447</v>
          </cell>
        </row>
        <row r="862">
          <cell r="A862">
            <v>5449</v>
          </cell>
        </row>
        <row r="863">
          <cell r="A863">
            <v>5450</v>
          </cell>
        </row>
        <row r="864">
          <cell r="A864">
            <v>5451</v>
          </cell>
        </row>
        <row r="865">
          <cell r="A865">
            <v>5452</v>
          </cell>
        </row>
        <row r="866">
          <cell r="A866">
            <v>5453</v>
          </cell>
        </row>
        <row r="867">
          <cell r="A867">
            <v>5454</v>
          </cell>
        </row>
        <row r="868">
          <cell r="A868">
            <v>5455</v>
          </cell>
        </row>
        <row r="869">
          <cell r="A869">
            <v>5456</v>
          </cell>
        </row>
        <row r="870">
          <cell r="A870">
            <v>5457</v>
          </cell>
        </row>
        <row r="871">
          <cell r="A871">
            <v>5458</v>
          </cell>
        </row>
        <row r="872">
          <cell r="A872">
            <v>5459</v>
          </cell>
        </row>
        <row r="873">
          <cell r="A873">
            <v>5461</v>
          </cell>
        </row>
        <row r="874">
          <cell r="A874">
            <v>5463</v>
          </cell>
        </row>
        <row r="875">
          <cell r="A875">
            <v>5464</v>
          </cell>
        </row>
        <row r="876">
          <cell r="A876">
            <v>5465</v>
          </cell>
        </row>
        <row r="877">
          <cell r="A877">
            <v>5466</v>
          </cell>
        </row>
        <row r="878">
          <cell r="A878">
            <v>5467</v>
          </cell>
        </row>
        <row r="879">
          <cell r="A879">
            <v>5468</v>
          </cell>
        </row>
        <row r="880">
          <cell r="A880">
            <v>5469</v>
          </cell>
        </row>
        <row r="881">
          <cell r="A881">
            <v>5471</v>
          </cell>
        </row>
        <row r="882">
          <cell r="A882">
            <v>5472</v>
          </cell>
        </row>
        <row r="883">
          <cell r="A883">
            <v>5473</v>
          </cell>
        </row>
        <row r="884">
          <cell r="A884">
            <v>5474</v>
          </cell>
        </row>
        <row r="885">
          <cell r="A885">
            <v>5476</v>
          </cell>
        </row>
        <row r="886">
          <cell r="A886">
            <v>5477</v>
          </cell>
        </row>
        <row r="887">
          <cell r="A887">
            <v>5479</v>
          </cell>
        </row>
        <row r="888">
          <cell r="A888">
            <v>5480</v>
          </cell>
        </row>
        <row r="889">
          <cell r="A889">
            <v>5482</v>
          </cell>
        </row>
        <row r="890">
          <cell r="A890">
            <v>5483</v>
          </cell>
        </row>
        <row r="891">
          <cell r="A891">
            <v>5484</v>
          </cell>
        </row>
        <row r="892">
          <cell r="A892">
            <v>5485</v>
          </cell>
        </row>
        <row r="893">
          <cell r="A893">
            <v>5486</v>
          </cell>
        </row>
        <row r="894">
          <cell r="A894">
            <v>5487</v>
          </cell>
        </row>
        <row r="895">
          <cell r="A895">
            <v>5488</v>
          </cell>
        </row>
        <row r="896">
          <cell r="A896">
            <v>5489</v>
          </cell>
        </row>
        <row r="897">
          <cell r="A897">
            <v>5490</v>
          </cell>
        </row>
        <row r="898">
          <cell r="A898">
            <v>5491</v>
          </cell>
        </row>
        <row r="899">
          <cell r="A899">
            <v>5492</v>
          </cell>
        </row>
        <row r="900">
          <cell r="A900">
            <v>5493</v>
          </cell>
        </row>
        <row r="901">
          <cell r="A901">
            <v>5495</v>
          </cell>
        </row>
        <row r="902">
          <cell r="A902">
            <v>5496</v>
          </cell>
        </row>
        <row r="903">
          <cell r="A903">
            <v>5497</v>
          </cell>
        </row>
        <row r="904">
          <cell r="A904">
            <v>5498</v>
          </cell>
        </row>
        <row r="905">
          <cell r="A905">
            <v>5499</v>
          </cell>
        </row>
        <row r="906">
          <cell r="A906">
            <v>5500</v>
          </cell>
        </row>
        <row r="907">
          <cell r="A907">
            <v>5502</v>
          </cell>
        </row>
        <row r="908">
          <cell r="A908">
            <v>5503</v>
          </cell>
        </row>
        <row r="909">
          <cell r="A909">
            <v>5507</v>
          </cell>
        </row>
        <row r="910">
          <cell r="A910">
            <v>5508</v>
          </cell>
        </row>
        <row r="911">
          <cell r="A911">
            <v>5509</v>
          </cell>
        </row>
        <row r="912">
          <cell r="A912">
            <v>5510</v>
          </cell>
        </row>
        <row r="913">
          <cell r="A913">
            <v>5511</v>
          </cell>
        </row>
        <row r="914">
          <cell r="A914">
            <v>5512</v>
          </cell>
        </row>
        <row r="915">
          <cell r="A915">
            <v>5513</v>
          </cell>
        </row>
        <row r="916">
          <cell r="A916">
            <v>5514</v>
          </cell>
        </row>
        <row r="917">
          <cell r="A917">
            <v>5515</v>
          </cell>
        </row>
        <row r="918">
          <cell r="A918">
            <v>5516</v>
          </cell>
        </row>
        <row r="919">
          <cell r="A919">
            <v>5517</v>
          </cell>
        </row>
        <row r="920">
          <cell r="A920">
            <v>5518</v>
          </cell>
        </row>
        <row r="921">
          <cell r="A921">
            <v>5519</v>
          </cell>
        </row>
        <row r="922">
          <cell r="A922">
            <v>5520</v>
          </cell>
        </row>
        <row r="923">
          <cell r="A923">
            <v>5521</v>
          </cell>
        </row>
        <row r="924">
          <cell r="A924">
            <v>5522</v>
          </cell>
        </row>
        <row r="925">
          <cell r="A925">
            <v>5523</v>
          </cell>
        </row>
        <row r="926">
          <cell r="A926">
            <v>5524</v>
          </cell>
        </row>
        <row r="927">
          <cell r="A927">
            <v>5525</v>
          </cell>
        </row>
        <row r="928">
          <cell r="A928">
            <v>5526</v>
          </cell>
        </row>
        <row r="929">
          <cell r="A929">
            <v>5527</v>
          </cell>
        </row>
        <row r="930">
          <cell r="A930">
            <v>5528</v>
          </cell>
        </row>
        <row r="931">
          <cell r="A931">
            <v>5529</v>
          </cell>
        </row>
        <row r="932">
          <cell r="A932">
            <v>5530</v>
          </cell>
        </row>
        <row r="933">
          <cell r="A933">
            <v>5531</v>
          </cell>
        </row>
        <row r="934">
          <cell r="A934">
            <v>5532</v>
          </cell>
        </row>
        <row r="935">
          <cell r="A935">
            <v>5533</v>
          </cell>
        </row>
        <row r="936">
          <cell r="A936">
            <v>5534</v>
          </cell>
        </row>
        <row r="937">
          <cell r="A937">
            <v>5535</v>
          </cell>
        </row>
        <row r="938">
          <cell r="A938">
            <v>5536</v>
          </cell>
        </row>
        <row r="939">
          <cell r="A939">
            <v>5537</v>
          </cell>
        </row>
        <row r="940">
          <cell r="A940">
            <v>5538</v>
          </cell>
        </row>
        <row r="941">
          <cell r="A941">
            <v>5539</v>
          </cell>
        </row>
        <row r="942">
          <cell r="A942">
            <v>5540</v>
          </cell>
        </row>
        <row r="943">
          <cell r="A943">
            <v>5541</v>
          </cell>
        </row>
        <row r="944">
          <cell r="A944">
            <v>5542</v>
          </cell>
        </row>
        <row r="945">
          <cell r="A945">
            <v>5543</v>
          </cell>
        </row>
        <row r="946">
          <cell r="A946">
            <v>5544</v>
          </cell>
        </row>
        <row r="947">
          <cell r="A947">
            <v>5545</v>
          </cell>
        </row>
        <row r="948">
          <cell r="A948">
            <v>5546</v>
          </cell>
        </row>
        <row r="949">
          <cell r="A949">
            <v>5547</v>
          </cell>
        </row>
        <row r="950">
          <cell r="A950">
            <v>5548</v>
          </cell>
        </row>
        <row r="951">
          <cell r="A951">
            <v>5549</v>
          </cell>
        </row>
        <row r="952">
          <cell r="A952">
            <v>5550</v>
          </cell>
        </row>
        <row r="953">
          <cell r="A953">
            <v>5551</v>
          </cell>
        </row>
        <row r="954">
          <cell r="A954">
            <v>5552</v>
          </cell>
        </row>
        <row r="955">
          <cell r="A955">
            <v>5553</v>
          </cell>
        </row>
        <row r="956">
          <cell r="A956">
            <v>5554</v>
          </cell>
        </row>
        <row r="957">
          <cell r="A957">
            <v>5555</v>
          </cell>
        </row>
        <row r="958">
          <cell r="A958">
            <v>5556</v>
          </cell>
        </row>
        <row r="959">
          <cell r="A959">
            <v>5557</v>
          </cell>
        </row>
        <row r="960">
          <cell r="A960">
            <v>5558</v>
          </cell>
        </row>
        <row r="961">
          <cell r="A961">
            <v>5559</v>
          </cell>
        </row>
        <row r="962">
          <cell r="A962">
            <v>5560</v>
          </cell>
        </row>
        <row r="963">
          <cell r="A963">
            <v>5561</v>
          </cell>
        </row>
        <row r="964">
          <cell r="A964">
            <v>5601</v>
          </cell>
        </row>
        <row r="965">
          <cell r="A965">
            <v>5602</v>
          </cell>
        </row>
        <row r="966">
          <cell r="A966">
            <v>5603</v>
          </cell>
        </row>
        <row r="967">
          <cell r="A967">
            <v>5604</v>
          </cell>
        </row>
        <row r="968">
          <cell r="A968">
            <v>5701</v>
          </cell>
        </row>
        <row r="969">
          <cell r="A969">
            <v>5702</v>
          </cell>
        </row>
        <row r="970">
          <cell r="A970">
            <v>5703</v>
          </cell>
        </row>
        <row r="971">
          <cell r="A971">
            <v>5704</v>
          </cell>
        </row>
        <row r="972">
          <cell r="A972">
            <v>5705</v>
          </cell>
        </row>
        <row r="973">
          <cell r="A973">
            <v>5706</v>
          </cell>
        </row>
        <row r="974">
          <cell r="A974">
            <v>5707</v>
          </cell>
        </row>
        <row r="975">
          <cell r="A975">
            <v>5708</v>
          </cell>
        </row>
        <row r="976">
          <cell r="A976">
            <v>5709</v>
          </cell>
        </row>
        <row r="977">
          <cell r="A977">
            <v>5710</v>
          </cell>
        </row>
        <row r="978">
          <cell r="A978">
            <v>5711</v>
          </cell>
        </row>
        <row r="979">
          <cell r="A979">
            <v>5712</v>
          </cell>
        </row>
        <row r="980">
          <cell r="A980">
            <v>5713</v>
          </cell>
        </row>
        <row r="981">
          <cell r="A981">
            <v>5714</v>
          </cell>
        </row>
        <row r="982">
          <cell r="A982">
            <v>5715</v>
          </cell>
        </row>
        <row r="983">
          <cell r="A983">
            <v>5716</v>
          </cell>
        </row>
        <row r="984">
          <cell r="A984">
            <v>5717</v>
          </cell>
        </row>
        <row r="985">
          <cell r="A985">
            <v>5718</v>
          </cell>
        </row>
        <row r="986">
          <cell r="A986">
            <v>5719</v>
          </cell>
        </row>
        <row r="987">
          <cell r="A987">
            <v>5720</v>
          </cell>
        </row>
        <row r="988">
          <cell r="A988">
            <v>5721</v>
          </cell>
        </row>
        <row r="989">
          <cell r="A989">
            <v>5722</v>
          </cell>
        </row>
        <row r="990">
          <cell r="A990">
            <v>5723</v>
          </cell>
        </row>
        <row r="991">
          <cell r="A991">
            <v>5724</v>
          </cell>
        </row>
        <row r="992">
          <cell r="A992">
            <v>5725</v>
          </cell>
        </row>
        <row r="993">
          <cell r="A993">
            <v>5726</v>
          </cell>
        </row>
        <row r="994">
          <cell r="A994">
            <v>5727</v>
          </cell>
        </row>
        <row r="995">
          <cell r="A995">
            <v>5728</v>
          </cell>
        </row>
        <row r="996">
          <cell r="A996">
            <v>5729</v>
          </cell>
        </row>
        <row r="997">
          <cell r="A997">
            <v>5730</v>
          </cell>
        </row>
        <row r="998">
          <cell r="A998">
            <v>5731</v>
          </cell>
        </row>
        <row r="999">
          <cell r="A999">
            <v>5732</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Instruções para Preenchimeno"/>
      <sheetName val=" Assistência Médica"/>
      <sheetName val=" Assistência Odontológica"/>
      <sheetName val="_Assistência Médica"/>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Dados"/>
      <sheetName val="Efetivo"/>
      <sheetName val="PF"/>
      <sheetName val="Benefícios"/>
      <sheetName val="Uniforme e EPI"/>
      <sheetName val="Material"/>
      <sheetName val="DV"/>
      <sheetName val="DOV_Simulador"/>
      <sheetName val="PRECO HIGI"/>
      <sheetName val="ADII"/>
      <sheetName val="DOE_h"/>
      <sheetName val="DG"/>
      <sheetName val="E S"/>
      <sheetName val="MC"/>
      <sheetName val="MC Higi"/>
      <sheetName val="Consolidado_A"/>
      <sheetName val="DE"/>
      <sheetName val="Resumo"/>
      <sheetName val="Simulador"/>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MENOR - G1"/>
      <sheetName val="COMPOSIÇÃO 30H"/>
      <sheetName val="COMPOSIÇÃO 20H"/>
      <sheetName val="UNIFORM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Q47"/>
  <sheetViews>
    <sheetView tabSelected="1" view="pageBreakPreview" zoomScale="85" zoomScaleSheetLayoutView="85" zoomScalePageLayoutView="0" workbookViewId="0" topLeftCell="A16">
      <selection activeCell="E17" sqref="E17"/>
    </sheetView>
  </sheetViews>
  <sheetFormatPr defaultColWidth="9.140625" defaultRowHeight="12.75"/>
  <cols>
    <col min="1" max="1" width="10.00390625" style="29" customWidth="1"/>
    <col min="2" max="2" width="88.140625" style="30" customWidth="1"/>
    <col min="3" max="3" width="10.00390625" style="31" customWidth="1"/>
    <col min="4" max="4" width="14.140625" style="31" bestFit="1" customWidth="1"/>
    <col min="5" max="5" width="14.140625" style="31" customWidth="1"/>
    <col min="6" max="7" width="17.57421875" style="31" customWidth="1"/>
    <col min="8" max="8" width="30.8515625" style="17" customWidth="1"/>
    <col min="9" max="10" width="13.140625" style="1" bestFit="1" customWidth="1"/>
    <col min="11" max="16384" width="9.140625" style="1" customWidth="1"/>
  </cols>
  <sheetData>
    <row r="1" spans="1:8" ht="15.75">
      <c r="A1" s="2"/>
      <c r="B1" s="3"/>
      <c r="C1" s="4"/>
      <c r="D1" s="4"/>
      <c r="E1" s="4"/>
      <c r="F1" s="4"/>
      <c r="G1" s="4"/>
      <c r="H1" s="5"/>
    </row>
    <row r="2" spans="1:8" ht="15.75">
      <c r="A2" s="2"/>
      <c r="B2" s="3"/>
      <c r="C2" s="4"/>
      <c r="D2" s="4"/>
      <c r="E2" s="4"/>
      <c r="F2" s="4"/>
      <c r="G2" s="4"/>
      <c r="H2" s="5"/>
    </row>
    <row r="3" spans="1:8" ht="15.75">
      <c r="A3" s="2"/>
      <c r="B3" s="3"/>
      <c r="C3" s="4"/>
      <c r="D3" s="4"/>
      <c r="E3" s="4"/>
      <c r="F3" s="4"/>
      <c r="G3" s="4"/>
      <c r="H3" s="5"/>
    </row>
    <row r="4" spans="1:8" ht="15.75">
      <c r="A4" s="2"/>
      <c r="B4" s="3"/>
      <c r="C4" s="4"/>
      <c r="D4" s="4"/>
      <c r="E4" s="4"/>
      <c r="F4" s="4"/>
      <c r="G4" s="4"/>
      <c r="H4" s="5"/>
    </row>
    <row r="5" spans="1:8" ht="15.75">
      <c r="A5" s="2"/>
      <c r="B5" s="3"/>
      <c r="C5" s="4"/>
      <c r="D5" s="4"/>
      <c r="E5" s="4"/>
      <c r="F5" s="4"/>
      <c r="G5" s="4"/>
      <c r="H5" s="5"/>
    </row>
    <row r="6" spans="1:8" ht="15.75">
      <c r="A6" s="2"/>
      <c r="B6" s="3"/>
      <c r="C6" s="4"/>
      <c r="D6" s="4"/>
      <c r="E6" s="4"/>
      <c r="F6" s="4"/>
      <c r="G6" s="4"/>
      <c r="H6" s="5"/>
    </row>
    <row r="7" spans="1:8" ht="15.75">
      <c r="A7" s="2"/>
      <c r="B7" s="3"/>
      <c r="C7" s="4"/>
      <c r="D7" s="4"/>
      <c r="E7" s="4"/>
      <c r="F7" s="4"/>
      <c r="G7" s="4"/>
      <c r="H7" s="5"/>
    </row>
    <row r="8" spans="1:8" ht="15.75">
      <c r="A8" s="2"/>
      <c r="B8" s="3"/>
      <c r="C8" s="4"/>
      <c r="D8" s="4"/>
      <c r="E8" s="4"/>
      <c r="F8" s="4"/>
      <c r="G8" s="4"/>
      <c r="H8" s="5"/>
    </row>
    <row r="9" spans="1:8" ht="15.75">
      <c r="A9" s="2"/>
      <c r="B9" s="3"/>
      <c r="C9" s="4"/>
      <c r="D9" s="4"/>
      <c r="E9" s="4"/>
      <c r="F9" s="4"/>
      <c r="G9" s="4"/>
      <c r="H9" s="5"/>
    </row>
    <row r="10" spans="1:8" ht="16.5" thickBot="1">
      <c r="A10" s="5"/>
      <c r="B10" s="6"/>
      <c r="C10" s="7"/>
      <c r="D10" s="7"/>
      <c r="E10" s="7"/>
      <c r="F10" s="7"/>
      <c r="G10" s="7"/>
      <c r="H10" s="8"/>
    </row>
    <row r="11" spans="1:8" ht="16.5" thickBot="1">
      <c r="A11" s="149" t="s">
        <v>166</v>
      </c>
      <c r="B11" s="149"/>
      <c r="C11" s="149"/>
      <c r="D11" s="149"/>
      <c r="E11" s="149"/>
      <c r="F11" s="149"/>
      <c r="G11" s="149"/>
      <c r="H11" s="9"/>
    </row>
    <row r="12" spans="1:8" ht="15.75">
      <c r="A12" s="10"/>
      <c r="B12" s="11"/>
      <c r="C12" s="12"/>
      <c r="D12" s="12"/>
      <c r="E12" s="12"/>
      <c r="F12" s="12"/>
      <c r="G12" s="12"/>
      <c r="H12" s="10"/>
    </row>
    <row r="13" spans="1:17" ht="81" customHeight="1">
      <c r="A13" s="150" t="s">
        <v>167</v>
      </c>
      <c r="B13" s="150"/>
      <c r="C13" s="150"/>
      <c r="D13" s="150"/>
      <c r="E13" s="150"/>
      <c r="F13" s="150"/>
      <c r="G13" s="150"/>
      <c r="H13" s="14"/>
      <c r="I13" s="15"/>
      <c r="J13" s="15"/>
      <c r="K13" s="15"/>
      <c r="L13" s="15"/>
      <c r="M13" s="15"/>
      <c r="N13" s="16"/>
      <c r="O13" s="16"/>
      <c r="P13" s="16"/>
      <c r="Q13" s="16"/>
    </row>
    <row r="14" spans="1:17" ht="18">
      <c r="A14" s="13"/>
      <c r="B14" s="11"/>
      <c r="C14" s="13"/>
      <c r="D14" s="13"/>
      <c r="E14" s="13"/>
      <c r="F14" s="13"/>
      <c r="G14" s="13"/>
      <c r="H14" s="14"/>
      <c r="I14" s="15"/>
      <c r="J14" s="15"/>
      <c r="K14" s="15"/>
      <c r="L14" s="15"/>
      <c r="M14" s="15"/>
      <c r="N14" s="16"/>
      <c r="O14" s="16"/>
      <c r="P14" s="16"/>
      <c r="Q14" s="16"/>
    </row>
    <row r="15" spans="1:7" ht="15.75">
      <c r="A15" s="151" t="s">
        <v>2</v>
      </c>
      <c r="B15" s="151"/>
      <c r="C15" s="151"/>
      <c r="D15" s="151"/>
      <c r="E15" s="151"/>
      <c r="F15" s="151"/>
      <c r="G15" s="151"/>
    </row>
    <row r="16" spans="1:7" ht="31.5">
      <c r="A16" s="18" t="s">
        <v>3</v>
      </c>
      <c r="B16" s="18" t="s">
        <v>4</v>
      </c>
      <c r="C16" s="18" t="s">
        <v>5</v>
      </c>
      <c r="D16" s="18" t="s">
        <v>6</v>
      </c>
      <c r="E16" s="18" t="s">
        <v>169</v>
      </c>
      <c r="F16" s="19" t="s">
        <v>170</v>
      </c>
      <c r="G16" s="19" t="s">
        <v>7</v>
      </c>
    </row>
    <row r="17" spans="1:8" ht="78.75">
      <c r="A17" s="20">
        <v>3</v>
      </c>
      <c r="B17" s="21" t="s">
        <v>168</v>
      </c>
      <c r="C17" s="20" t="s">
        <v>8</v>
      </c>
      <c r="D17" s="20">
        <v>2</v>
      </c>
      <c r="E17" s="145">
        <f>'COMPOSIÇÃO '!D138</f>
        <v>5000.7</v>
      </c>
      <c r="F17" s="22">
        <f>'COMPOSIÇÃO '!D139</f>
        <v>60008.4</v>
      </c>
      <c r="G17" s="22">
        <f>F17*D17</f>
        <v>120016.8</v>
      </c>
      <c r="H17" s="23"/>
    </row>
    <row r="18" spans="1:8" ht="15.75">
      <c r="A18" s="20"/>
      <c r="B18" s="21"/>
      <c r="C18" s="20"/>
      <c r="D18" s="20"/>
      <c r="E18" s="20"/>
      <c r="F18" s="22"/>
      <c r="G18" s="22"/>
      <c r="H18" s="24"/>
    </row>
    <row r="19" spans="1:7" ht="15.75">
      <c r="A19" s="152" t="s">
        <v>7</v>
      </c>
      <c r="B19" s="152"/>
      <c r="C19" s="152"/>
      <c r="D19" s="152"/>
      <c r="E19" s="152"/>
      <c r="F19" s="152"/>
      <c r="G19" s="25">
        <f>SUM(G17:G18)</f>
        <v>120016.8</v>
      </c>
    </row>
    <row r="20" spans="1:7" ht="15.75">
      <c r="A20" s="13"/>
      <c r="B20" s="11"/>
      <c r="C20" s="13"/>
      <c r="D20" s="13"/>
      <c r="E20" s="13"/>
      <c r="F20" s="13"/>
      <c r="G20" s="13"/>
    </row>
    <row r="21" spans="1:7" ht="16.5" thickBot="1">
      <c r="A21" s="26"/>
      <c r="B21" s="26"/>
      <c r="C21" s="26"/>
      <c r="D21" s="26"/>
      <c r="E21" s="26"/>
      <c r="F21" s="26"/>
      <c r="G21" s="26"/>
    </row>
    <row r="22" spans="1:8" s="131" customFormat="1" ht="16.5" thickBot="1">
      <c r="A22" s="153" t="s">
        <v>9</v>
      </c>
      <c r="B22" s="153"/>
      <c r="C22" s="153"/>
      <c r="D22" s="153"/>
      <c r="E22" s="153"/>
      <c r="F22" s="153"/>
      <c r="G22" s="153"/>
      <c r="H22" s="130"/>
    </row>
    <row r="23" spans="1:8" s="131" customFormat="1" ht="16.5" thickBot="1">
      <c r="A23" s="154" t="s">
        <v>149</v>
      </c>
      <c r="B23" s="154"/>
      <c r="C23" s="154"/>
      <c r="D23" s="154"/>
      <c r="E23" s="154"/>
      <c r="F23" s="154"/>
      <c r="G23" s="154"/>
      <c r="H23" s="130"/>
    </row>
    <row r="24" spans="1:8" s="131" customFormat="1" ht="16.5" thickBot="1">
      <c r="A24" s="154" t="s">
        <v>150</v>
      </c>
      <c r="B24" s="154"/>
      <c r="C24" s="154"/>
      <c r="D24" s="154"/>
      <c r="E24" s="154"/>
      <c r="F24" s="154"/>
      <c r="G24" s="154"/>
      <c r="H24" s="130"/>
    </row>
    <row r="25" spans="1:8" s="131" customFormat="1" ht="16.5" thickBot="1">
      <c r="A25" s="155" t="s">
        <v>151</v>
      </c>
      <c r="B25" s="155"/>
      <c r="C25" s="155"/>
      <c r="D25" s="155"/>
      <c r="E25" s="155"/>
      <c r="F25" s="155"/>
      <c r="G25" s="155"/>
      <c r="H25" s="130"/>
    </row>
    <row r="26" spans="1:17" s="17" customFormat="1" ht="15.75">
      <c r="A26" s="27"/>
      <c r="B26" s="11"/>
      <c r="C26" s="12"/>
      <c r="D26" s="12"/>
      <c r="E26" s="12"/>
      <c r="F26" s="12"/>
      <c r="G26" s="12"/>
      <c r="I26" s="1"/>
      <c r="J26" s="1"/>
      <c r="K26" s="1"/>
      <c r="L26" s="1"/>
      <c r="M26" s="1"/>
      <c r="N26" s="1"/>
      <c r="O26" s="1"/>
      <c r="P26" s="1"/>
      <c r="Q26" s="1"/>
    </row>
    <row r="27" spans="1:17" s="17" customFormat="1" ht="68.25" customHeight="1">
      <c r="A27" s="156" t="s">
        <v>152</v>
      </c>
      <c r="B27" s="156"/>
      <c r="C27" s="156"/>
      <c r="D27" s="156"/>
      <c r="E27" s="156"/>
      <c r="F27" s="156"/>
      <c r="G27" s="156"/>
      <c r="I27" s="1"/>
      <c r="J27" s="1"/>
      <c r="K27" s="1"/>
      <c r="L27" s="1"/>
      <c r="M27" s="1"/>
      <c r="N27" s="1"/>
      <c r="O27" s="1"/>
      <c r="P27" s="1"/>
      <c r="Q27" s="1"/>
    </row>
    <row r="28" spans="1:17" s="17" customFormat="1" ht="15.75">
      <c r="A28" s="27"/>
      <c r="B28" s="11"/>
      <c r="C28" s="12"/>
      <c r="D28" s="12"/>
      <c r="E28" s="12"/>
      <c r="F28" s="12"/>
      <c r="G28" s="12"/>
      <c r="I28" s="1"/>
      <c r="J28" s="1"/>
      <c r="K28" s="1"/>
      <c r="L28" s="1"/>
      <c r="M28" s="1"/>
      <c r="N28" s="1"/>
      <c r="O28" s="1"/>
      <c r="P28" s="1"/>
      <c r="Q28" s="1"/>
    </row>
    <row r="29" spans="1:17" s="17" customFormat="1" ht="35.25" customHeight="1">
      <c r="A29" s="156" t="s">
        <v>10</v>
      </c>
      <c r="B29" s="156"/>
      <c r="C29" s="156"/>
      <c r="D29" s="156"/>
      <c r="E29" s="156"/>
      <c r="F29" s="156"/>
      <c r="G29" s="156"/>
      <c r="I29" s="1"/>
      <c r="J29" s="1"/>
      <c r="K29" s="1"/>
      <c r="L29" s="1"/>
      <c r="M29" s="1"/>
      <c r="N29" s="1"/>
      <c r="O29" s="1"/>
      <c r="P29" s="1"/>
      <c r="Q29" s="1"/>
    </row>
    <row r="30" spans="1:17" s="17" customFormat="1" ht="54" customHeight="1">
      <c r="A30" s="156" t="s">
        <v>11</v>
      </c>
      <c r="B30" s="156"/>
      <c r="C30" s="156"/>
      <c r="D30" s="156"/>
      <c r="E30" s="156"/>
      <c r="F30" s="156"/>
      <c r="G30" s="156"/>
      <c r="I30" s="1"/>
      <c r="J30" s="1"/>
      <c r="K30" s="1"/>
      <c r="L30" s="1"/>
      <c r="M30" s="1"/>
      <c r="N30" s="1"/>
      <c r="O30" s="1"/>
      <c r="P30" s="1"/>
      <c r="Q30" s="1"/>
    </row>
    <row r="31" spans="1:17" s="17" customFormat="1" ht="34.5" customHeight="1">
      <c r="A31" s="156" t="s">
        <v>12</v>
      </c>
      <c r="B31" s="156"/>
      <c r="C31" s="156"/>
      <c r="D31" s="156"/>
      <c r="E31" s="156"/>
      <c r="F31" s="156"/>
      <c r="G31" s="156"/>
      <c r="I31" s="1"/>
      <c r="J31" s="1"/>
      <c r="K31" s="1"/>
      <c r="L31" s="1"/>
      <c r="M31" s="1"/>
      <c r="N31" s="1"/>
      <c r="O31" s="1"/>
      <c r="P31" s="1"/>
      <c r="Q31" s="1"/>
    </row>
    <row r="32" spans="1:17" s="17" customFormat="1" ht="67.5" customHeight="1">
      <c r="A32" s="156" t="s">
        <v>13</v>
      </c>
      <c r="B32" s="156"/>
      <c r="C32" s="156"/>
      <c r="D32" s="156"/>
      <c r="E32" s="156"/>
      <c r="F32" s="156"/>
      <c r="G32" s="156"/>
      <c r="I32" s="1"/>
      <c r="J32" s="1"/>
      <c r="K32" s="1"/>
      <c r="L32" s="1"/>
      <c r="M32" s="1"/>
      <c r="N32" s="1"/>
      <c r="O32" s="1"/>
      <c r="P32" s="1"/>
      <c r="Q32" s="1"/>
    </row>
    <row r="33" spans="1:17" s="17" customFormat="1" ht="67.5" customHeight="1">
      <c r="A33" s="156" t="s">
        <v>14</v>
      </c>
      <c r="B33" s="156"/>
      <c r="C33" s="156"/>
      <c r="D33" s="156"/>
      <c r="E33" s="156"/>
      <c r="F33" s="156"/>
      <c r="G33" s="156"/>
      <c r="I33" s="1"/>
      <c r="J33" s="1"/>
      <c r="K33" s="1"/>
      <c r="L33" s="1"/>
      <c r="M33" s="1"/>
      <c r="N33" s="1"/>
      <c r="O33" s="1"/>
      <c r="P33" s="1"/>
      <c r="Q33" s="1"/>
    </row>
    <row r="34" spans="1:17" s="17" customFormat="1" ht="84.75" customHeight="1">
      <c r="A34" s="156" t="s">
        <v>187</v>
      </c>
      <c r="B34" s="156"/>
      <c r="C34" s="156"/>
      <c r="D34" s="156"/>
      <c r="E34" s="156"/>
      <c r="F34" s="156"/>
      <c r="G34" s="156"/>
      <c r="I34" s="1"/>
      <c r="J34" s="1"/>
      <c r="K34" s="1"/>
      <c r="L34" s="1"/>
      <c r="M34" s="1"/>
      <c r="N34" s="1"/>
      <c r="O34" s="1"/>
      <c r="P34" s="1"/>
      <c r="Q34" s="1"/>
    </row>
    <row r="35" spans="1:17" s="17" customFormat="1" ht="15.75">
      <c r="A35" s="156" t="s">
        <v>15</v>
      </c>
      <c r="B35" s="156"/>
      <c r="C35" s="156"/>
      <c r="D35" s="156"/>
      <c r="E35" s="156"/>
      <c r="F35" s="156"/>
      <c r="G35" s="156"/>
      <c r="I35" s="1"/>
      <c r="J35" s="1"/>
      <c r="K35" s="1"/>
      <c r="L35" s="1"/>
      <c r="M35" s="1"/>
      <c r="N35" s="1"/>
      <c r="O35" s="1"/>
      <c r="P35" s="1"/>
      <c r="Q35" s="1"/>
    </row>
    <row r="36" spans="1:17" s="17" customFormat="1" ht="15.75">
      <c r="A36" s="27"/>
      <c r="B36" s="11"/>
      <c r="C36" s="12"/>
      <c r="D36" s="12"/>
      <c r="E36" s="12"/>
      <c r="F36" s="12"/>
      <c r="G36" s="12"/>
      <c r="I36" s="1"/>
      <c r="J36" s="1"/>
      <c r="K36" s="1"/>
      <c r="L36" s="1"/>
      <c r="M36" s="1"/>
      <c r="N36" s="1"/>
      <c r="O36" s="1"/>
      <c r="P36" s="1"/>
      <c r="Q36" s="1"/>
    </row>
    <row r="37" spans="1:17" s="17" customFormat="1" ht="15.75">
      <c r="A37" s="158" t="s">
        <v>186</v>
      </c>
      <c r="B37" s="158"/>
      <c r="C37" s="158"/>
      <c r="D37" s="158"/>
      <c r="E37" s="158"/>
      <c r="F37" s="158"/>
      <c r="G37" s="158"/>
      <c r="I37" s="1"/>
      <c r="J37" s="1"/>
      <c r="K37" s="1"/>
      <c r="L37" s="1"/>
      <c r="M37" s="1"/>
      <c r="N37" s="1"/>
      <c r="O37" s="1"/>
      <c r="P37" s="1"/>
      <c r="Q37" s="1"/>
    </row>
    <row r="38" spans="1:17" s="17" customFormat="1" ht="15.75">
      <c r="A38" s="27"/>
      <c r="B38" s="11"/>
      <c r="C38" s="12"/>
      <c r="D38" s="12"/>
      <c r="E38" s="12"/>
      <c r="F38" s="12"/>
      <c r="G38" s="12"/>
      <c r="I38" s="1"/>
      <c r="J38" s="1"/>
      <c r="K38" s="1"/>
      <c r="L38" s="1"/>
      <c r="M38" s="1"/>
      <c r="N38" s="1"/>
      <c r="O38" s="1"/>
      <c r="P38" s="1"/>
      <c r="Q38" s="1"/>
    </row>
    <row r="39" spans="1:17" s="17" customFormat="1" ht="15.75">
      <c r="A39" s="27"/>
      <c r="B39" s="11"/>
      <c r="C39" s="12"/>
      <c r="D39" s="12"/>
      <c r="E39" s="12"/>
      <c r="F39" s="12"/>
      <c r="G39" s="12"/>
      <c r="I39" s="1"/>
      <c r="J39" s="1"/>
      <c r="K39" s="1"/>
      <c r="L39" s="1"/>
      <c r="M39" s="1"/>
      <c r="N39" s="1"/>
      <c r="O39" s="1"/>
      <c r="P39" s="1"/>
      <c r="Q39" s="1"/>
    </row>
    <row r="40" spans="1:17" s="17" customFormat="1" ht="15.75">
      <c r="A40" s="27"/>
      <c r="B40" s="11"/>
      <c r="C40" s="12"/>
      <c r="D40" s="12"/>
      <c r="E40" s="12"/>
      <c r="F40" s="12"/>
      <c r="G40" s="12"/>
      <c r="I40" s="1"/>
      <c r="J40" s="1"/>
      <c r="K40" s="1"/>
      <c r="L40" s="1"/>
      <c r="M40" s="1"/>
      <c r="N40" s="1"/>
      <c r="O40" s="1"/>
      <c r="P40" s="1"/>
      <c r="Q40" s="1"/>
    </row>
    <row r="41" spans="1:17" s="17" customFormat="1" ht="15.75">
      <c r="A41" s="27"/>
      <c r="B41" s="28"/>
      <c r="C41" s="7"/>
      <c r="D41" s="7"/>
      <c r="E41" s="7"/>
      <c r="F41" s="7"/>
      <c r="G41" s="7"/>
      <c r="I41" s="1"/>
      <c r="J41" s="1"/>
      <c r="K41" s="1"/>
      <c r="L41" s="1"/>
      <c r="M41" s="1"/>
      <c r="N41" s="1"/>
      <c r="O41" s="1"/>
      <c r="P41" s="1"/>
      <c r="Q41" s="1"/>
    </row>
    <row r="42" spans="1:17" s="17" customFormat="1" ht="15.75">
      <c r="A42" s="27"/>
      <c r="B42" s="28"/>
      <c r="C42" s="7"/>
      <c r="D42" s="7"/>
      <c r="E42" s="7"/>
      <c r="F42" s="7"/>
      <c r="G42" s="7"/>
      <c r="I42" s="1"/>
      <c r="J42" s="1"/>
      <c r="K42" s="1"/>
      <c r="L42" s="1"/>
      <c r="M42" s="1"/>
      <c r="N42" s="1"/>
      <c r="O42" s="1"/>
      <c r="P42" s="1"/>
      <c r="Q42" s="1"/>
    </row>
    <row r="43" spans="1:17" s="17" customFormat="1" ht="15.75">
      <c r="A43" s="27"/>
      <c r="B43" s="28"/>
      <c r="C43" s="7"/>
      <c r="D43" s="7"/>
      <c r="E43" s="7"/>
      <c r="F43" s="7"/>
      <c r="G43" s="7"/>
      <c r="I43" s="1"/>
      <c r="J43" s="1"/>
      <c r="K43" s="1"/>
      <c r="L43" s="1"/>
      <c r="M43" s="1"/>
      <c r="N43" s="1"/>
      <c r="O43" s="1"/>
      <c r="P43" s="1"/>
      <c r="Q43" s="1"/>
    </row>
    <row r="44" spans="1:17" s="17" customFormat="1" ht="15.75">
      <c r="A44" s="27"/>
      <c r="B44" s="28"/>
      <c r="C44" s="7"/>
      <c r="D44" s="7"/>
      <c r="E44" s="7"/>
      <c r="F44" s="7"/>
      <c r="G44" s="7"/>
      <c r="I44" s="1"/>
      <c r="J44" s="1"/>
      <c r="K44" s="1"/>
      <c r="L44" s="1"/>
      <c r="M44" s="1"/>
      <c r="N44" s="1"/>
      <c r="O44" s="1"/>
      <c r="P44" s="1"/>
      <c r="Q44" s="1"/>
    </row>
    <row r="45" spans="1:17" s="17" customFormat="1" ht="15.75">
      <c r="A45" s="157" t="s">
        <v>153</v>
      </c>
      <c r="B45" s="157"/>
      <c r="C45" s="157"/>
      <c r="D45" s="157"/>
      <c r="E45" s="157"/>
      <c r="F45" s="157"/>
      <c r="G45" s="157"/>
      <c r="I45" s="1"/>
      <c r="J45" s="1"/>
      <c r="K45" s="1"/>
      <c r="L45" s="1"/>
      <c r="M45" s="1"/>
      <c r="N45" s="1"/>
      <c r="O45" s="1"/>
      <c r="P45" s="1"/>
      <c r="Q45" s="1"/>
    </row>
    <row r="46" spans="1:17" s="17" customFormat="1" ht="15.75">
      <c r="A46" s="157" t="s">
        <v>154</v>
      </c>
      <c r="B46" s="157"/>
      <c r="C46" s="157"/>
      <c r="D46" s="157"/>
      <c r="E46" s="157"/>
      <c r="F46" s="157"/>
      <c r="G46" s="157"/>
      <c r="I46" s="1"/>
      <c r="J46" s="1"/>
      <c r="K46" s="1"/>
      <c r="L46" s="1"/>
      <c r="M46" s="1"/>
      <c r="N46" s="1"/>
      <c r="O46" s="1"/>
      <c r="P46" s="1"/>
      <c r="Q46" s="1"/>
    </row>
    <row r="47" spans="1:17" s="17" customFormat="1" ht="15.75">
      <c r="A47" s="157" t="s">
        <v>155</v>
      </c>
      <c r="B47" s="157"/>
      <c r="C47" s="157"/>
      <c r="D47" s="157"/>
      <c r="E47" s="157"/>
      <c r="F47" s="157"/>
      <c r="G47" s="157"/>
      <c r="I47" s="1"/>
      <c r="J47" s="1"/>
      <c r="K47" s="1"/>
      <c r="L47" s="1"/>
      <c r="M47" s="1"/>
      <c r="N47" s="1"/>
      <c r="O47" s="1"/>
      <c r="P47" s="1"/>
      <c r="Q47" s="1"/>
    </row>
  </sheetData>
  <sheetProtection/>
  <mergeCells count="20">
    <mergeCell ref="A46:G46"/>
    <mergeCell ref="A47:G47"/>
    <mergeCell ref="A31:G31"/>
    <mergeCell ref="A32:G32"/>
    <mergeCell ref="A33:G33"/>
    <mergeCell ref="A34:G34"/>
    <mergeCell ref="A35:G35"/>
    <mergeCell ref="A37:G37"/>
    <mergeCell ref="A24:G24"/>
    <mergeCell ref="A25:G25"/>
    <mergeCell ref="A27:G27"/>
    <mergeCell ref="A29:G29"/>
    <mergeCell ref="A30:G30"/>
    <mergeCell ref="A45:G45"/>
    <mergeCell ref="A11:G11"/>
    <mergeCell ref="A13:G13"/>
    <mergeCell ref="A15:G15"/>
    <mergeCell ref="A19:F19"/>
    <mergeCell ref="A22:G22"/>
    <mergeCell ref="A23:G23"/>
  </mergeCells>
  <printOptions/>
  <pageMargins left="0.15748031496062992" right="0.15748031496062992" top="0.35433070866141736" bottom="0.15748031496062992" header="0.15748031496062992" footer="0.15748031496062992"/>
  <pageSetup horizontalDpi="600" verticalDpi="600" orientation="portrait" paperSize="9" scale="60" r:id="rId2"/>
  <headerFooter>
    <oddHeader>&amp;CPágina &amp;P</oddHead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R143"/>
  <sheetViews>
    <sheetView view="pageBreakPreview" zoomScale="130" zoomScaleSheetLayoutView="130" zoomScalePageLayoutView="0" workbookViewId="0" topLeftCell="A127">
      <selection activeCell="C119" sqref="C119"/>
    </sheetView>
  </sheetViews>
  <sheetFormatPr defaultColWidth="21.57421875" defaultRowHeight="12.75"/>
  <cols>
    <col min="1" max="1" width="5.00390625" style="113" customWidth="1"/>
    <col min="2" max="2" width="70.28125" style="113" customWidth="1"/>
    <col min="3" max="3" width="17.28125" style="113" customWidth="1"/>
    <col min="4" max="4" width="29.57421875" style="49" customWidth="1"/>
    <col min="5" max="5" width="22.8515625" style="32" customWidth="1"/>
    <col min="6" max="6" width="19.140625" style="32" customWidth="1"/>
    <col min="7" max="7" width="14.00390625" style="32" bestFit="1" customWidth="1"/>
    <col min="8" max="255" width="9.7109375" style="32" customWidth="1"/>
    <col min="256" max="16384" width="21.57421875" style="32" customWidth="1"/>
  </cols>
  <sheetData>
    <row r="1" spans="1:4" ht="14.25">
      <c r="A1" s="159"/>
      <c r="B1" s="159"/>
      <c r="C1" s="159"/>
      <c r="D1" s="159"/>
    </row>
    <row r="2" spans="1:4" ht="12.75">
      <c r="A2" s="160" t="s">
        <v>16</v>
      </c>
      <c r="B2" s="160"/>
      <c r="C2" s="160"/>
      <c r="D2" s="160"/>
    </row>
    <row r="3" spans="1:4" ht="14.25">
      <c r="A3" s="161"/>
      <c r="B3" s="161"/>
      <c r="C3" s="161"/>
      <c r="D3" s="161"/>
    </row>
    <row r="4" spans="1:4" ht="13.5" customHeight="1">
      <c r="A4" s="162" t="s">
        <v>17</v>
      </c>
      <c r="B4" s="162"/>
      <c r="C4" s="162"/>
      <c r="D4" s="162"/>
    </row>
    <row r="5" spans="1:4" ht="12.75">
      <c r="A5" s="33" t="s">
        <v>18</v>
      </c>
      <c r="B5" s="163" t="s">
        <v>19</v>
      </c>
      <c r="C5" s="164"/>
      <c r="D5" s="34">
        <v>43777</v>
      </c>
    </row>
    <row r="6" spans="1:4" ht="12.75">
      <c r="A6" s="33" t="s">
        <v>20</v>
      </c>
      <c r="B6" s="165" t="s">
        <v>21</v>
      </c>
      <c r="C6" s="165"/>
      <c r="D6" s="35" t="s">
        <v>158</v>
      </c>
    </row>
    <row r="7" spans="1:4" ht="12.75">
      <c r="A7" s="33" t="s">
        <v>22</v>
      </c>
      <c r="B7" s="165" t="s">
        <v>23</v>
      </c>
      <c r="C7" s="165"/>
      <c r="D7" s="35" t="s">
        <v>159</v>
      </c>
    </row>
    <row r="8" spans="1:4" ht="12.75">
      <c r="A8" s="35" t="s">
        <v>24</v>
      </c>
      <c r="B8" s="165" t="s">
        <v>25</v>
      </c>
      <c r="C8" s="165"/>
      <c r="D8" s="35">
        <v>12</v>
      </c>
    </row>
    <row r="9" spans="1:4" ht="12.75">
      <c r="A9" s="166"/>
      <c r="B9" s="166"/>
      <c r="C9" s="166"/>
      <c r="D9" s="166"/>
    </row>
    <row r="10" spans="1:4" ht="12.75">
      <c r="A10" s="167" t="s">
        <v>26</v>
      </c>
      <c r="B10" s="167"/>
      <c r="C10" s="167"/>
      <c r="D10" s="167"/>
    </row>
    <row r="11" spans="1:4" ht="12.75">
      <c r="A11" s="168" t="s">
        <v>27</v>
      </c>
      <c r="B11" s="168"/>
      <c r="C11" s="168"/>
      <c r="D11" s="36" t="s">
        <v>28</v>
      </c>
    </row>
    <row r="12" spans="1:5" ht="20.25" customHeight="1">
      <c r="A12" s="165" t="s">
        <v>29</v>
      </c>
      <c r="B12" s="165"/>
      <c r="C12" s="165"/>
      <c r="D12" s="35">
        <v>2</v>
      </c>
      <c r="E12" s="32" t="s">
        <v>30</v>
      </c>
    </row>
    <row r="13" spans="1:4" ht="12.75">
      <c r="A13" s="166"/>
      <c r="B13" s="166"/>
      <c r="C13" s="166"/>
      <c r="D13" s="166"/>
    </row>
    <row r="14" spans="1:4" ht="15.75" customHeight="1">
      <c r="A14" s="169" t="s">
        <v>31</v>
      </c>
      <c r="B14" s="169"/>
      <c r="C14" s="169"/>
      <c r="D14" s="169"/>
    </row>
    <row r="15" spans="1:4" ht="15.75" customHeight="1">
      <c r="A15" s="169" t="s">
        <v>32</v>
      </c>
      <c r="B15" s="169"/>
      <c r="C15" s="169"/>
      <c r="D15" s="169"/>
    </row>
    <row r="16" spans="1:4" ht="15.75" customHeight="1">
      <c r="A16" s="170" t="s">
        <v>33</v>
      </c>
      <c r="B16" s="170"/>
      <c r="C16" s="170"/>
      <c r="D16" s="170"/>
    </row>
    <row r="17" spans="1:4" ht="15.75" customHeight="1">
      <c r="A17" s="37">
        <v>1</v>
      </c>
      <c r="B17" s="171" t="s">
        <v>34</v>
      </c>
      <c r="C17" s="172"/>
      <c r="D17" s="144" t="s">
        <v>160</v>
      </c>
    </row>
    <row r="18" spans="1:4" ht="15.75" customHeight="1">
      <c r="A18" s="33">
        <v>2</v>
      </c>
      <c r="B18" s="171" t="s">
        <v>35</v>
      </c>
      <c r="C18" s="172"/>
      <c r="D18" s="33" t="s">
        <v>161</v>
      </c>
    </row>
    <row r="19" spans="1:4" ht="15.75" customHeight="1">
      <c r="A19" s="33">
        <v>2</v>
      </c>
      <c r="B19" s="171" t="s">
        <v>36</v>
      </c>
      <c r="C19" s="172"/>
      <c r="D19" s="39">
        <v>1326</v>
      </c>
    </row>
    <row r="20" spans="1:4" ht="15.75" customHeight="1">
      <c r="A20" s="33">
        <v>3</v>
      </c>
      <c r="B20" s="171" t="s">
        <v>37</v>
      </c>
      <c r="C20" s="172"/>
      <c r="D20" s="38" t="s">
        <v>162</v>
      </c>
    </row>
    <row r="21" spans="1:4" ht="15.75" customHeight="1">
      <c r="A21" s="40">
        <v>4</v>
      </c>
      <c r="B21" s="173" t="s">
        <v>38</v>
      </c>
      <c r="C21" s="174"/>
      <c r="D21" s="41" t="s">
        <v>163</v>
      </c>
    </row>
    <row r="22" spans="1:4" ht="15.75" customHeight="1">
      <c r="A22" s="175"/>
      <c r="B22" s="176"/>
      <c r="C22" s="176"/>
      <c r="D22" s="177"/>
    </row>
    <row r="23" spans="1:4" ht="15.75" customHeight="1">
      <c r="A23" s="169" t="s">
        <v>39</v>
      </c>
      <c r="B23" s="169"/>
      <c r="C23" s="169"/>
      <c r="D23" s="169"/>
    </row>
    <row r="24" spans="1:4" ht="15.75" customHeight="1">
      <c r="A24" s="42">
        <v>1</v>
      </c>
      <c r="B24" s="170" t="s">
        <v>40</v>
      </c>
      <c r="C24" s="178"/>
      <c r="D24" s="42" t="s">
        <v>41</v>
      </c>
    </row>
    <row r="25" spans="1:6" ht="15.75" customHeight="1">
      <c r="A25" s="33" t="s">
        <v>18</v>
      </c>
      <c r="B25" s="43" t="s">
        <v>164</v>
      </c>
      <c r="C25" s="44"/>
      <c r="D25" s="45">
        <f>D19/220*220</f>
        <v>1326</v>
      </c>
      <c r="E25" s="46"/>
      <c r="F25" s="47"/>
    </row>
    <row r="26" spans="1:5" ht="15.75" customHeight="1">
      <c r="A26" s="33" t="s">
        <v>20</v>
      </c>
      <c r="B26" s="43" t="s">
        <v>42</v>
      </c>
      <c r="C26" s="48"/>
      <c r="D26" s="45"/>
      <c r="E26" s="49"/>
    </row>
    <row r="27" spans="1:6" ht="15.75" customHeight="1">
      <c r="A27" s="33" t="s">
        <v>22</v>
      </c>
      <c r="B27" s="43" t="s">
        <v>43</v>
      </c>
      <c r="C27" s="35"/>
      <c r="D27" s="45"/>
      <c r="E27" s="50"/>
      <c r="F27" s="51"/>
    </row>
    <row r="28" spans="1:6" ht="15.75" customHeight="1">
      <c r="A28" s="33" t="s">
        <v>24</v>
      </c>
      <c r="B28" s="43" t="s">
        <v>44</v>
      </c>
      <c r="C28" s="35"/>
      <c r="D28" s="45"/>
      <c r="E28" s="49"/>
      <c r="F28" s="52"/>
    </row>
    <row r="29" spans="1:6" ht="15.75" customHeight="1">
      <c r="A29" s="33" t="s">
        <v>45</v>
      </c>
      <c r="B29" s="43" t="s">
        <v>46</v>
      </c>
      <c r="C29" s="35"/>
      <c r="D29" s="45"/>
      <c r="E29" s="49"/>
      <c r="F29" s="53"/>
    </row>
    <row r="30" spans="1:6" ht="15.75" customHeight="1">
      <c r="A30" s="33" t="s">
        <v>47</v>
      </c>
      <c r="B30" s="43" t="s">
        <v>48</v>
      </c>
      <c r="C30" s="35"/>
      <c r="D30" s="45"/>
      <c r="E30" s="49"/>
      <c r="F30" s="53"/>
    </row>
    <row r="31" spans="1:6" ht="15.75" customHeight="1">
      <c r="A31" s="33" t="s">
        <v>49</v>
      </c>
      <c r="B31" s="43" t="s">
        <v>50</v>
      </c>
      <c r="C31" s="35"/>
      <c r="D31" s="45"/>
      <c r="E31" s="54"/>
      <c r="F31" s="53"/>
    </row>
    <row r="32" spans="1:5" ht="15.75" customHeight="1">
      <c r="A32" s="55"/>
      <c r="B32" s="179" t="s">
        <v>51</v>
      </c>
      <c r="C32" s="180"/>
      <c r="D32" s="56">
        <f>SUM(D25:D31)</f>
        <v>1326</v>
      </c>
      <c r="E32" s="54"/>
    </row>
    <row r="33" spans="1:5" ht="15.75" customHeight="1">
      <c r="A33" s="181"/>
      <c r="B33" s="181"/>
      <c r="C33" s="181"/>
      <c r="D33" s="181"/>
      <c r="E33" s="54"/>
    </row>
    <row r="34" spans="1:5" ht="15.75" customHeight="1">
      <c r="A34" s="182" t="s">
        <v>52</v>
      </c>
      <c r="B34" s="182"/>
      <c r="C34" s="182"/>
      <c r="D34" s="182"/>
      <c r="E34" s="57"/>
    </row>
    <row r="35" spans="1:4" ht="15.75" customHeight="1">
      <c r="A35" s="183" t="s">
        <v>53</v>
      </c>
      <c r="B35" s="184"/>
      <c r="C35" s="184"/>
      <c r="D35" s="185"/>
    </row>
    <row r="36" spans="1:4" ht="15.75" customHeight="1">
      <c r="A36" s="42" t="s">
        <v>54</v>
      </c>
      <c r="B36" s="170" t="s">
        <v>55</v>
      </c>
      <c r="C36" s="170"/>
      <c r="D36" s="42" t="s">
        <v>41</v>
      </c>
    </row>
    <row r="37" spans="1:5" ht="12.75">
      <c r="A37" s="33" t="s">
        <v>18</v>
      </c>
      <c r="B37" s="58" t="s">
        <v>56</v>
      </c>
      <c r="C37" s="59">
        <f>1/12</f>
        <v>0.08333</v>
      </c>
      <c r="D37" s="60">
        <f>$D$32*C37</f>
        <v>110.5</v>
      </c>
      <c r="E37" s="49"/>
    </row>
    <row r="38" spans="1:9" ht="12.75">
      <c r="A38" s="33" t="s">
        <v>20</v>
      </c>
      <c r="B38" s="58" t="s">
        <v>189</v>
      </c>
      <c r="C38" s="61">
        <v>0.11363</v>
      </c>
      <c r="D38" s="60">
        <f>$D$32*C38</f>
        <v>150.67</v>
      </c>
      <c r="E38" s="135"/>
      <c r="F38" s="62"/>
      <c r="G38" s="63"/>
      <c r="I38" s="63"/>
    </row>
    <row r="39" spans="1:9" ht="12.75" hidden="1">
      <c r="A39" s="186" t="s">
        <v>0</v>
      </c>
      <c r="B39" s="187"/>
      <c r="C39" s="64">
        <f>SUM(C37:C38)</f>
        <v>0.197</v>
      </c>
      <c r="D39" s="65">
        <f>SUM(D37:D38)</f>
        <v>261.17</v>
      </c>
      <c r="E39" s="49"/>
      <c r="F39" s="51"/>
      <c r="I39" s="66"/>
    </row>
    <row r="40" spans="1:9" ht="12.75" hidden="1">
      <c r="A40" s="33" t="s">
        <v>22</v>
      </c>
      <c r="B40" s="58" t="s">
        <v>57</v>
      </c>
      <c r="C40" s="61">
        <v>0</v>
      </c>
      <c r="D40" s="60">
        <f>($D$32+$D$32)*C40</f>
        <v>0</v>
      </c>
      <c r="E40" s="49"/>
      <c r="F40" s="51"/>
      <c r="I40" s="66"/>
    </row>
    <row r="41" spans="1:9" ht="12.75">
      <c r="A41" s="186" t="s">
        <v>58</v>
      </c>
      <c r="B41" s="187"/>
      <c r="C41" s="64">
        <f>SUM(C39:C40)</f>
        <v>0.197</v>
      </c>
      <c r="D41" s="65">
        <f>SUM(D39:D40)</f>
        <v>261.17</v>
      </c>
      <c r="E41" s="49"/>
      <c r="F41" s="51"/>
      <c r="I41" s="66"/>
    </row>
    <row r="42" spans="1:9" ht="15.75" customHeight="1">
      <c r="A42" s="181"/>
      <c r="B42" s="181"/>
      <c r="C42" s="181"/>
      <c r="D42" s="181"/>
      <c r="F42" s="51">
        <v>0.348</v>
      </c>
      <c r="I42" s="62"/>
    </row>
    <row r="43" spans="1:6" ht="15.75" customHeight="1">
      <c r="A43" s="182" t="s">
        <v>59</v>
      </c>
      <c r="B43" s="182"/>
      <c r="C43" s="182"/>
      <c r="D43" s="182"/>
      <c r="F43" s="51">
        <v>0.0833</v>
      </c>
    </row>
    <row r="44" spans="1:6" ht="15.75" customHeight="1">
      <c r="A44" s="42" t="s">
        <v>60</v>
      </c>
      <c r="B44" s="42" t="s">
        <v>61</v>
      </c>
      <c r="C44" s="42" t="s">
        <v>62</v>
      </c>
      <c r="D44" s="42" t="s">
        <v>41</v>
      </c>
      <c r="E44" s="67"/>
      <c r="F44" s="51">
        <v>0.1212</v>
      </c>
    </row>
    <row r="45" spans="1:6" ht="15.75" customHeight="1">
      <c r="A45" s="33" t="s">
        <v>18</v>
      </c>
      <c r="B45" s="58" t="s">
        <v>63</v>
      </c>
      <c r="C45" s="68">
        <v>0.2</v>
      </c>
      <c r="D45" s="60">
        <f>($D$32+$D$41)*C45</f>
        <v>317.43</v>
      </c>
      <c r="E45" s="49"/>
      <c r="F45" s="51">
        <v>0.0042</v>
      </c>
    </row>
    <row r="46" spans="1:6" ht="15.75" customHeight="1">
      <c r="A46" s="33" t="s">
        <v>20</v>
      </c>
      <c r="B46" s="58" t="s">
        <v>64</v>
      </c>
      <c r="C46" s="68">
        <v>0.025</v>
      </c>
      <c r="D46" s="60">
        <f aca="true" t="shared" si="0" ref="D46:D52">($D$32+$D$41)*C46</f>
        <v>39.68</v>
      </c>
      <c r="E46" s="49"/>
      <c r="F46" s="51">
        <v>0.0003</v>
      </c>
    </row>
    <row r="47" spans="1:6" ht="15.75" customHeight="1">
      <c r="A47" s="33" t="s">
        <v>22</v>
      </c>
      <c r="B47" s="58" t="s">
        <v>65</v>
      </c>
      <c r="C47" s="68">
        <v>0.01</v>
      </c>
      <c r="D47" s="60">
        <f t="shared" si="0"/>
        <v>15.87</v>
      </c>
      <c r="E47" s="140"/>
      <c r="F47" s="51">
        <v>0.025</v>
      </c>
    </row>
    <row r="48" spans="1:7" ht="15.75" customHeight="1">
      <c r="A48" s="33" t="s">
        <v>24</v>
      </c>
      <c r="B48" s="58" t="s">
        <v>66</v>
      </c>
      <c r="C48" s="68">
        <v>0.015</v>
      </c>
      <c r="D48" s="60">
        <f t="shared" si="0"/>
        <v>23.81</v>
      </c>
      <c r="E48" s="140"/>
      <c r="F48" s="51">
        <v>0.0194</v>
      </c>
      <c r="G48" s="69"/>
    </row>
    <row r="49" spans="1:7" ht="15.75" customHeight="1">
      <c r="A49" s="33" t="s">
        <v>45</v>
      </c>
      <c r="B49" s="58" t="s">
        <v>67</v>
      </c>
      <c r="C49" s="68">
        <v>0.01</v>
      </c>
      <c r="D49" s="60">
        <f t="shared" si="0"/>
        <v>15.87</v>
      </c>
      <c r="E49" s="141"/>
      <c r="F49" s="51">
        <v>0.0071</v>
      </c>
      <c r="G49" s="63"/>
    </row>
    <row r="50" spans="1:7" ht="15.75" customHeight="1">
      <c r="A50" s="33" t="s">
        <v>47</v>
      </c>
      <c r="B50" s="58" t="s">
        <v>68</v>
      </c>
      <c r="C50" s="68">
        <v>0.006</v>
      </c>
      <c r="D50" s="60">
        <f t="shared" si="0"/>
        <v>9.52</v>
      </c>
      <c r="E50" s="140"/>
      <c r="F50" s="51">
        <v>0.025</v>
      </c>
      <c r="G50" s="51">
        <f>SUM(F45:F50)</f>
        <v>0.081</v>
      </c>
    </row>
    <row r="51" spans="1:6" ht="15.75" customHeight="1">
      <c r="A51" s="33" t="s">
        <v>49</v>
      </c>
      <c r="B51" s="58" t="s">
        <v>69</v>
      </c>
      <c r="C51" s="68">
        <v>0.002</v>
      </c>
      <c r="D51" s="60">
        <f t="shared" si="0"/>
        <v>3.17</v>
      </c>
      <c r="E51" s="140"/>
      <c r="F51" s="51">
        <f>SUM(F42:F50)</f>
        <v>0.6335</v>
      </c>
    </row>
    <row r="52" spans="1:6" ht="15.75" customHeight="1">
      <c r="A52" s="33" t="s">
        <v>70</v>
      </c>
      <c r="B52" s="58" t="s">
        <v>71</v>
      </c>
      <c r="C52" s="68">
        <v>0.08</v>
      </c>
      <c r="D52" s="60">
        <f t="shared" si="0"/>
        <v>126.97</v>
      </c>
      <c r="E52" s="140"/>
      <c r="F52" s="51">
        <f>74%-F51</f>
        <v>0.1065</v>
      </c>
    </row>
    <row r="53" spans="1:6" ht="15.75" customHeight="1">
      <c r="A53" s="70"/>
      <c r="B53" s="71" t="s">
        <v>72</v>
      </c>
      <c r="C53" s="72">
        <f>SUM(C45:C52)</f>
        <v>0.348</v>
      </c>
      <c r="D53" s="73">
        <f>SUM(D45:D52)</f>
        <v>552.32</v>
      </c>
      <c r="F53" s="53"/>
    </row>
    <row r="54" spans="1:6" ht="15.75" customHeight="1">
      <c r="A54" s="181"/>
      <c r="B54" s="181"/>
      <c r="C54" s="181"/>
      <c r="D54" s="181"/>
      <c r="E54" s="51"/>
      <c r="F54" s="67"/>
    </row>
    <row r="55" spans="1:4" ht="15.75" customHeight="1">
      <c r="A55" s="182" t="s">
        <v>73</v>
      </c>
      <c r="B55" s="182"/>
      <c r="C55" s="182"/>
      <c r="D55" s="182"/>
    </row>
    <row r="56" spans="1:4" ht="15.75" customHeight="1">
      <c r="A56" s="42" t="s">
        <v>74</v>
      </c>
      <c r="B56" s="170" t="s">
        <v>75</v>
      </c>
      <c r="C56" s="178"/>
      <c r="D56" s="42" t="s">
        <v>41</v>
      </c>
    </row>
    <row r="57" spans="1:5" ht="15.75" customHeight="1">
      <c r="A57" s="33" t="s">
        <v>18</v>
      </c>
      <c r="B57" s="43" t="s">
        <v>156</v>
      </c>
      <c r="C57" s="74">
        <v>3.6</v>
      </c>
      <c r="D57" s="75">
        <f>22*2*C57-(D25*0.06)</f>
        <v>78.84</v>
      </c>
      <c r="E57" s="76"/>
    </row>
    <row r="58" spans="1:5" ht="15.75" customHeight="1">
      <c r="A58" s="33" t="s">
        <v>20</v>
      </c>
      <c r="B58" s="43" t="s">
        <v>190</v>
      </c>
      <c r="C58" s="74">
        <v>16.55</v>
      </c>
      <c r="D58" s="45">
        <f>C58*22*(99%)</f>
        <v>360.46</v>
      </c>
      <c r="E58" s="50"/>
    </row>
    <row r="59" spans="1:5" ht="15.75" customHeight="1">
      <c r="A59" s="33" t="s">
        <v>22</v>
      </c>
      <c r="B59" s="43" t="s">
        <v>76</v>
      </c>
      <c r="C59" s="74"/>
      <c r="D59" s="45">
        <v>11</v>
      </c>
      <c r="E59" s="49"/>
    </row>
    <row r="60" spans="1:5" ht="15.75" customHeight="1">
      <c r="A60" s="40" t="s">
        <v>24</v>
      </c>
      <c r="B60" s="77"/>
      <c r="C60" s="78"/>
      <c r="D60" s="79"/>
      <c r="E60" s="49"/>
    </row>
    <row r="61" spans="1:4" ht="15.75" customHeight="1">
      <c r="A61" s="188" t="s">
        <v>77</v>
      </c>
      <c r="B61" s="188"/>
      <c r="C61" s="178"/>
      <c r="D61" s="80">
        <f>SUM(D57:D60)</f>
        <v>450.3</v>
      </c>
    </row>
    <row r="62" spans="1:4" ht="15.75" customHeight="1">
      <c r="A62" s="181"/>
      <c r="B62" s="181"/>
      <c r="C62" s="181"/>
      <c r="D62" s="181"/>
    </row>
    <row r="63" spans="1:4" ht="15.75" customHeight="1">
      <c r="A63" s="182" t="s">
        <v>78</v>
      </c>
      <c r="B63" s="182"/>
      <c r="C63" s="182"/>
      <c r="D63" s="182"/>
    </row>
    <row r="64" spans="1:4" ht="15.75" customHeight="1">
      <c r="A64" s="42">
        <v>2</v>
      </c>
      <c r="B64" s="178" t="s">
        <v>79</v>
      </c>
      <c r="C64" s="178"/>
      <c r="D64" s="42" t="s">
        <v>41</v>
      </c>
    </row>
    <row r="65" spans="1:4" ht="15.75" customHeight="1">
      <c r="A65" s="81" t="s">
        <v>54</v>
      </c>
      <c r="B65" s="189" t="s">
        <v>55</v>
      </c>
      <c r="C65" s="189"/>
      <c r="D65" s="45">
        <f>D41</f>
        <v>261.17</v>
      </c>
    </row>
    <row r="66" spans="1:4" ht="15.75" customHeight="1">
      <c r="A66" s="81" t="s">
        <v>60</v>
      </c>
      <c r="B66" s="189" t="s">
        <v>61</v>
      </c>
      <c r="C66" s="189"/>
      <c r="D66" s="45">
        <f>D53</f>
        <v>552.32</v>
      </c>
    </row>
    <row r="67" spans="1:4" ht="15.75" customHeight="1">
      <c r="A67" s="81" t="s">
        <v>74</v>
      </c>
      <c r="B67" s="189" t="s">
        <v>75</v>
      </c>
      <c r="C67" s="189"/>
      <c r="D67" s="45">
        <f>D61</f>
        <v>450.3</v>
      </c>
    </row>
    <row r="68" spans="1:4" ht="15.75" customHeight="1">
      <c r="A68" s="190" t="s">
        <v>80</v>
      </c>
      <c r="B68" s="170"/>
      <c r="C68" s="170"/>
      <c r="D68" s="73">
        <f>SUM(D65:D67)</f>
        <v>1263.79</v>
      </c>
    </row>
    <row r="69" spans="1:4" ht="15.75" customHeight="1">
      <c r="A69" s="181"/>
      <c r="B69" s="181"/>
      <c r="C69" s="181"/>
      <c r="D69" s="181"/>
    </row>
    <row r="70" spans="1:4" ht="15.75" customHeight="1">
      <c r="A70" s="182" t="s">
        <v>81</v>
      </c>
      <c r="B70" s="182"/>
      <c r="C70" s="182"/>
      <c r="D70" s="182"/>
    </row>
    <row r="71" spans="1:4" ht="15.75" customHeight="1">
      <c r="A71" s="42">
        <v>3</v>
      </c>
      <c r="B71" s="170" t="s">
        <v>82</v>
      </c>
      <c r="C71" s="178"/>
      <c r="D71" s="42" t="s">
        <v>41</v>
      </c>
    </row>
    <row r="72" spans="1:8" ht="15.75" customHeight="1">
      <c r="A72" s="33" t="s">
        <v>18</v>
      </c>
      <c r="B72" s="43" t="s">
        <v>83</v>
      </c>
      <c r="C72" s="82">
        <v>0.0042</v>
      </c>
      <c r="D72" s="45">
        <f>$D$32*C72</f>
        <v>5.57</v>
      </c>
      <c r="E72" s="83"/>
      <c r="F72" s="83"/>
      <c r="G72" s="83"/>
      <c r="H72" s="63"/>
    </row>
    <row r="73" spans="1:7" ht="15.75" customHeight="1">
      <c r="A73" s="33" t="s">
        <v>20</v>
      </c>
      <c r="B73" s="43" t="s">
        <v>84</v>
      </c>
      <c r="C73" s="78">
        <v>0.08</v>
      </c>
      <c r="D73" s="45">
        <f>D72*C73</f>
        <v>0.45</v>
      </c>
      <c r="G73" s="67"/>
    </row>
    <row r="74" spans="1:18" ht="15.75" customHeight="1">
      <c r="A74" s="33" t="s">
        <v>22</v>
      </c>
      <c r="B74" s="84" t="s">
        <v>85</v>
      </c>
      <c r="C74" s="82">
        <v>0.025</v>
      </c>
      <c r="D74" s="45">
        <f>$D$32*C74</f>
        <v>33.15</v>
      </c>
      <c r="E74" s="85"/>
      <c r="R74" s="32" t="s">
        <v>86</v>
      </c>
    </row>
    <row r="75" spans="1:4" ht="15.75" customHeight="1">
      <c r="A75" s="33" t="s">
        <v>24</v>
      </c>
      <c r="B75" s="43" t="s">
        <v>157</v>
      </c>
      <c r="C75" s="78">
        <f>(1/30)*7/24</f>
        <v>0.0097</v>
      </c>
      <c r="D75" s="45">
        <f>C75*D32</f>
        <v>12.86</v>
      </c>
    </row>
    <row r="76" spans="1:5" ht="15.75" customHeight="1">
      <c r="A76" s="33" t="s">
        <v>45</v>
      </c>
      <c r="B76" s="86" t="s">
        <v>87</v>
      </c>
      <c r="C76" s="78">
        <f>C75*C53</f>
        <v>0.0034</v>
      </c>
      <c r="D76" s="45">
        <f>$D$32*C76</f>
        <v>4.51</v>
      </c>
      <c r="E76" s="67"/>
    </row>
    <row r="77" spans="1:18" ht="15.75" customHeight="1">
      <c r="A77" s="33" t="s">
        <v>47</v>
      </c>
      <c r="B77" s="86" t="s">
        <v>88</v>
      </c>
      <c r="C77" s="78">
        <v>0.025</v>
      </c>
      <c r="D77" s="45">
        <f>$D$32*C77</f>
        <v>33.15</v>
      </c>
      <c r="E77" s="132"/>
      <c r="R77" s="32" t="s">
        <v>86</v>
      </c>
    </row>
    <row r="78" spans="1:5" ht="15.75" customHeight="1">
      <c r="A78" s="191" t="s">
        <v>89</v>
      </c>
      <c r="B78" s="192"/>
      <c r="C78" s="87">
        <f>SUM(C72:C77)</f>
        <v>0.1473</v>
      </c>
      <c r="D78" s="73">
        <f>SUM(D72:D77)</f>
        <v>89.69</v>
      </c>
      <c r="E78" s="88"/>
    </row>
    <row r="79" spans="1:6" ht="15.75" customHeight="1">
      <c r="A79" s="181"/>
      <c r="B79" s="181"/>
      <c r="C79" s="181"/>
      <c r="D79" s="181"/>
      <c r="E79" s="88"/>
      <c r="F79" s="57"/>
    </row>
    <row r="80" spans="1:5" ht="15.75" customHeight="1">
      <c r="A80" s="182" t="s">
        <v>90</v>
      </c>
      <c r="B80" s="182"/>
      <c r="C80" s="182"/>
      <c r="D80" s="182"/>
      <c r="E80" s="67"/>
    </row>
    <row r="81" spans="1:5" ht="15.75" customHeight="1">
      <c r="A81" s="182" t="s">
        <v>91</v>
      </c>
      <c r="B81" s="182"/>
      <c r="C81" s="182"/>
      <c r="D81" s="182"/>
      <c r="E81" s="91"/>
    </row>
    <row r="82" spans="1:4" ht="15.75" customHeight="1">
      <c r="A82" s="42" t="s">
        <v>92</v>
      </c>
      <c r="B82" s="170" t="s">
        <v>93</v>
      </c>
      <c r="C82" s="178"/>
      <c r="D82" s="42" t="s">
        <v>41</v>
      </c>
    </row>
    <row r="83" spans="1:7" ht="15.75" customHeight="1">
      <c r="A83" s="33" t="s">
        <v>18</v>
      </c>
      <c r="B83" s="43" t="s">
        <v>94</v>
      </c>
      <c r="C83" s="61">
        <v>0</v>
      </c>
      <c r="D83" s="45">
        <f>($D$32+$D$68+$D$78)*C83</f>
        <v>0</v>
      </c>
      <c r="E83" s="89"/>
      <c r="F83" s="90"/>
      <c r="G83" s="51"/>
    </row>
    <row r="84" spans="1:5" ht="15.75" customHeight="1">
      <c r="A84" s="33" t="s">
        <v>20</v>
      </c>
      <c r="B84" s="43" t="s">
        <v>95</v>
      </c>
      <c r="C84" s="61">
        <f>E84</f>
        <v>0.0028</v>
      </c>
      <c r="D84" s="45">
        <f>($D$32+$D$68+$D$78)*C84</f>
        <v>7.5</v>
      </c>
      <c r="E84" s="61">
        <v>0.0028</v>
      </c>
    </row>
    <row r="85" spans="1:5" ht="15.75" customHeight="1">
      <c r="A85" s="33" t="s">
        <v>22</v>
      </c>
      <c r="B85" s="43" t="s">
        <v>96</v>
      </c>
      <c r="C85" s="61">
        <f>E85</f>
        <v>0.0002</v>
      </c>
      <c r="D85" s="45">
        <f>($D$32+$D$68+$D$78)*C85</f>
        <v>0.54</v>
      </c>
      <c r="E85" s="61">
        <v>0.0002</v>
      </c>
    </row>
    <row r="86" spans="1:5" ht="15.75" customHeight="1">
      <c r="A86" s="33" t="s">
        <v>24</v>
      </c>
      <c r="B86" s="43" t="s">
        <v>97</v>
      </c>
      <c r="C86" s="61">
        <f>E86</f>
        <v>0.0003</v>
      </c>
      <c r="D86" s="45">
        <f>($D$32+$D$68+$D$78)*C86</f>
        <v>0.8</v>
      </c>
      <c r="E86" s="61">
        <v>0.0003</v>
      </c>
    </row>
    <row r="87" spans="1:5" ht="15.75" customHeight="1">
      <c r="A87" s="33" t="s">
        <v>45</v>
      </c>
      <c r="B87" s="43" t="s">
        <v>98</v>
      </c>
      <c r="C87" s="61">
        <f>E87</f>
        <v>0.0002</v>
      </c>
      <c r="D87" s="45">
        <f>($D$32+$D$68+$D$78)*C87</f>
        <v>0.54</v>
      </c>
      <c r="E87" s="92">
        <v>0.0002</v>
      </c>
    </row>
    <row r="88" spans="1:7" ht="15.75" customHeight="1">
      <c r="A88" s="191" t="s">
        <v>99</v>
      </c>
      <c r="B88" s="192"/>
      <c r="C88" s="87">
        <f>SUM(C83:C87)</f>
        <v>0.0035</v>
      </c>
      <c r="D88" s="73">
        <f>SUM(D83:D87)</f>
        <v>9.38</v>
      </c>
      <c r="F88" s="93"/>
      <c r="G88" s="62"/>
    </row>
    <row r="89" spans="1:7" ht="15.75" customHeight="1">
      <c r="A89" s="33"/>
      <c r="B89" s="43"/>
      <c r="C89" s="92"/>
      <c r="D89" s="45"/>
      <c r="F89" s="93"/>
      <c r="G89" s="62"/>
    </row>
    <row r="90" spans="1:7" ht="15.75" customHeight="1">
      <c r="A90" s="191" t="s">
        <v>58</v>
      </c>
      <c r="B90" s="192"/>
      <c r="C90" s="87">
        <f>SUM(C88:C89)</f>
        <v>0.0035</v>
      </c>
      <c r="D90" s="73">
        <f>SUM(D88:D89)</f>
        <v>9.38</v>
      </c>
      <c r="F90" s="93"/>
      <c r="G90" s="62"/>
    </row>
    <row r="91" spans="1:6" ht="15.75" customHeight="1">
      <c r="A91" s="181"/>
      <c r="B91" s="181"/>
      <c r="C91" s="181"/>
      <c r="D91" s="181"/>
      <c r="F91" s="63"/>
    </row>
    <row r="92" spans="1:9" ht="15.75" customHeight="1">
      <c r="A92" s="182" t="s">
        <v>100</v>
      </c>
      <c r="B92" s="182"/>
      <c r="C92" s="182"/>
      <c r="D92" s="182"/>
      <c r="F92" s="62"/>
      <c r="G92" s="63"/>
      <c r="I92" s="62"/>
    </row>
    <row r="93" spans="1:7" ht="15.75" customHeight="1">
      <c r="A93" s="42" t="s">
        <v>101</v>
      </c>
      <c r="B93" s="170" t="s">
        <v>102</v>
      </c>
      <c r="C93" s="170"/>
      <c r="D93" s="42" t="s">
        <v>41</v>
      </c>
      <c r="E93" s="63"/>
      <c r="F93" s="63"/>
      <c r="G93" s="51"/>
    </row>
    <row r="94" spans="1:4" ht="15.75" customHeight="1">
      <c r="A94" s="33" t="s">
        <v>18</v>
      </c>
      <c r="B94" s="193" t="s">
        <v>103</v>
      </c>
      <c r="C94" s="193"/>
      <c r="D94" s="60">
        <v>0</v>
      </c>
    </row>
    <row r="95" spans="1:7" ht="15.75" customHeight="1">
      <c r="A95" s="190" t="s">
        <v>104</v>
      </c>
      <c r="B95" s="190"/>
      <c r="C95" s="190"/>
      <c r="D95" s="73">
        <f>D94</f>
        <v>0</v>
      </c>
      <c r="G95" s="69"/>
    </row>
    <row r="96" spans="1:4" ht="15.75" customHeight="1">
      <c r="A96" s="181"/>
      <c r="B96" s="181"/>
      <c r="C96" s="181"/>
      <c r="D96" s="181"/>
    </row>
    <row r="97" spans="1:5" ht="15.75" customHeight="1">
      <c r="A97" s="182" t="s">
        <v>105</v>
      </c>
      <c r="B97" s="182"/>
      <c r="C97" s="182"/>
      <c r="D97" s="182"/>
      <c r="E97" s="66"/>
    </row>
    <row r="98" spans="1:4" ht="15.75" customHeight="1">
      <c r="A98" s="42">
        <v>4</v>
      </c>
      <c r="B98" s="170" t="s">
        <v>79</v>
      </c>
      <c r="C98" s="170"/>
      <c r="D98" s="42" t="s">
        <v>41</v>
      </c>
    </row>
    <row r="99" spans="1:6" ht="15.75" customHeight="1">
      <c r="A99" s="33" t="s">
        <v>92</v>
      </c>
      <c r="B99" s="193" t="s">
        <v>106</v>
      </c>
      <c r="C99" s="193"/>
      <c r="D99" s="60">
        <f>D90</f>
        <v>9.38</v>
      </c>
      <c r="F99" s="94"/>
    </row>
    <row r="100" spans="1:4" ht="15.75" customHeight="1">
      <c r="A100" s="33" t="s">
        <v>101</v>
      </c>
      <c r="B100" s="193" t="s">
        <v>102</v>
      </c>
      <c r="C100" s="193"/>
      <c r="D100" s="60">
        <f>D95</f>
        <v>0</v>
      </c>
    </row>
    <row r="101" spans="1:4" ht="15.75" customHeight="1">
      <c r="A101" s="190" t="s">
        <v>107</v>
      </c>
      <c r="B101" s="190"/>
      <c r="C101" s="190"/>
      <c r="D101" s="73">
        <f>SUM(D99:D100)</f>
        <v>9.38</v>
      </c>
    </row>
    <row r="102" spans="1:5" ht="15.75" customHeight="1">
      <c r="A102" s="181"/>
      <c r="B102" s="181"/>
      <c r="C102" s="181"/>
      <c r="D102" s="181"/>
      <c r="E102" s="67"/>
    </row>
    <row r="103" spans="1:5" ht="15.75" customHeight="1">
      <c r="A103" s="169" t="s">
        <v>108</v>
      </c>
      <c r="B103" s="169"/>
      <c r="C103" s="169"/>
      <c r="D103" s="169"/>
      <c r="E103" s="132"/>
    </row>
    <row r="104" spans="1:4" ht="15.75" customHeight="1">
      <c r="A104" s="42">
        <v>5</v>
      </c>
      <c r="B104" s="170" t="s">
        <v>109</v>
      </c>
      <c r="C104" s="170"/>
      <c r="D104" s="42" t="s">
        <v>41</v>
      </c>
    </row>
    <row r="105" spans="1:4" ht="15.75" customHeight="1">
      <c r="A105" s="33" t="s">
        <v>18</v>
      </c>
      <c r="B105" s="193" t="s">
        <v>110</v>
      </c>
      <c r="C105" s="193"/>
      <c r="D105" s="95">
        <f>UNIFORMES!J13</f>
        <v>169</v>
      </c>
    </row>
    <row r="106" spans="1:4" ht="15.75" customHeight="1" hidden="1">
      <c r="A106" s="33" t="s">
        <v>20</v>
      </c>
      <c r="B106" s="193"/>
      <c r="C106" s="193"/>
      <c r="D106" s="95"/>
    </row>
    <row r="107" spans="1:4" ht="15.75" customHeight="1" hidden="1">
      <c r="A107" s="33" t="s">
        <v>22</v>
      </c>
      <c r="B107" s="193"/>
      <c r="C107" s="193"/>
      <c r="D107" s="95"/>
    </row>
    <row r="108" spans="1:4" ht="15.75" customHeight="1" hidden="1">
      <c r="A108" s="33" t="s">
        <v>24</v>
      </c>
      <c r="B108" s="193"/>
      <c r="C108" s="193"/>
      <c r="D108" s="95"/>
    </row>
    <row r="109" spans="1:4" ht="15.75" customHeight="1" hidden="1">
      <c r="A109" s="33" t="s">
        <v>45</v>
      </c>
      <c r="B109" s="171"/>
      <c r="C109" s="172"/>
      <c r="D109" s="95"/>
    </row>
    <row r="110" spans="1:5" ht="15.75" customHeight="1" hidden="1">
      <c r="A110" s="33" t="s">
        <v>47</v>
      </c>
      <c r="B110" s="171"/>
      <c r="C110" s="172"/>
      <c r="D110" s="95"/>
      <c r="E110" s="57"/>
    </row>
    <row r="111" spans="1:4" ht="15.75" customHeight="1" hidden="1">
      <c r="A111" s="33" t="s">
        <v>49</v>
      </c>
      <c r="B111" s="193" t="s">
        <v>111</v>
      </c>
      <c r="C111" s="193"/>
      <c r="D111" s="95"/>
    </row>
    <row r="112" spans="1:4" ht="15.75" customHeight="1">
      <c r="A112" s="33" t="s">
        <v>20</v>
      </c>
      <c r="B112" s="142" t="s">
        <v>172</v>
      </c>
      <c r="C112" s="142"/>
      <c r="D112" s="95">
        <f>UNIFORMES!J25</f>
        <v>62.25</v>
      </c>
    </row>
    <row r="113" spans="1:4" ht="15.75" customHeight="1">
      <c r="A113" s="33" t="s">
        <v>22</v>
      </c>
      <c r="B113" s="142" t="s">
        <v>171</v>
      </c>
      <c r="C113" s="142"/>
      <c r="D113" s="95">
        <v>54.17</v>
      </c>
    </row>
    <row r="114" spans="1:5" ht="15.75" customHeight="1">
      <c r="A114" s="190" t="s">
        <v>112</v>
      </c>
      <c r="B114" s="190"/>
      <c r="C114" s="190"/>
      <c r="D114" s="73">
        <f>SUM(D105:D113)</f>
        <v>285.42</v>
      </c>
      <c r="E114" s="138"/>
    </row>
    <row r="115" spans="1:5" ht="15.75" customHeight="1">
      <c r="A115" s="194"/>
      <c r="B115" s="195"/>
      <c r="C115" s="195"/>
      <c r="D115" s="196"/>
      <c r="E115" s="139"/>
    </row>
    <row r="116" spans="1:4" ht="15.75" customHeight="1">
      <c r="A116" s="169" t="s">
        <v>113</v>
      </c>
      <c r="B116" s="169"/>
      <c r="C116" s="169"/>
      <c r="D116" s="169"/>
    </row>
    <row r="117" spans="1:4" ht="15.75" customHeight="1">
      <c r="A117" s="42">
        <v>6</v>
      </c>
      <c r="B117" s="96" t="s">
        <v>114</v>
      </c>
      <c r="C117" s="42" t="s">
        <v>115</v>
      </c>
      <c r="D117" s="97" t="s">
        <v>41</v>
      </c>
    </row>
    <row r="118" spans="1:4" ht="15.75" customHeight="1">
      <c r="A118" s="33" t="s">
        <v>18</v>
      </c>
      <c r="B118" s="58" t="s">
        <v>116</v>
      </c>
      <c r="C118" s="136">
        <v>0.21464</v>
      </c>
      <c r="D118" s="134">
        <f>D136*C118</f>
        <v>638.4</v>
      </c>
    </row>
    <row r="119" spans="1:6" ht="15.75" customHeight="1">
      <c r="A119" s="33" t="s">
        <v>20</v>
      </c>
      <c r="B119" s="98" t="s">
        <v>1</v>
      </c>
      <c r="C119" s="137">
        <f>C118</f>
        <v>0.21464</v>
      </c>
      <c r="D119" s="134">
        <f>(D118+D136)*C119</f>
        <v>775.43</v>
      </c>
      <c r="E119" s="91"/>
      <c r="F119" s="99"/>
    </row>
    <row r="120" spans="1:5" ht="15.75" customHeight="1">
      <c r="A120" s="33" t="s">
        <v>22</v>
      </c>
      <c r="B120" s="58" t="s">
        <v>117</v>
      </c>
      <c r="C120" s="100">
        <f>SUM(C122:C126)</f>
        <v>0.1225</v>
      </c>
      <c r="D120" s="60">
        <f>SUM(D122:D126)</f>
        <v>612.58</v>
      </c>
      <c r="E120" s="91"/>
    </row>
    <row r="121" spans="1:5" ht="15.75" customHeight="1">
      <c r="A121" s="197"/>
      <c r="B121" s="101" t="s">
        <v>118</v>
      </c>
      <c r="C121" s="102"/>
      <c r="D121" s="103"/>
      <c r="E121" s="91"/>
    </row>
    <row r="122" spans="1:5" ht="15.75" customHeight="1">
      <c r="A122" s="198"/>
      <c r="B122" s="58" t="s">
        <v>119</v>
      </c>
      <c r="C122" s="100">
        <v>0.0165</v>
      </c>
      <c r="D122" s="60">
        <f>(D136+D118+D119)/(1-SUM(C122:C126))*C122</f>
        <v>82.51</v>
      </c>
      <c r="E122" s="104"/>
    </row>
    <row r="123" spans="1:5" ht="15.75" customHeight="1">
      <c r="A123" s="198"/>
      <c r="B123" s="105" t="s">
        <v>120</v>
      </c>
      <c r="C123" s="106">
        <v>0.076</v>
      </c>
      <c r="D123" s="60">
        <f>(D136+D118+D119)/(1-SUM(C122:C126))*C123</f>
        <v>380.05</v>
      </c>
      <c r="E123" s="91"/>
    </row>
    <row r="124" spans="1:5" ht="15.75" customHeight="1">
      <c r="A124" s="198"/>
      <c r="B124" s="101" t="s">
        <v>121</v>
      </c>
      <c r="C124" s="107"/>
      <c r="D124" s="40"/>
      <c r="E124" s="91"/>
    </row>
    <row r="125" spans="1:5" ht="15.75" customHeight="1">
      <c r="A125" s="198"/>
      <c r="B125" s="58" t="s">
        <v>122</v>
      </c>
      <c r="C125" s="200">
        <v>0.03</v>
      </c>
      <c r="D125" s="201">
        <f>(D136+D118+D119)/(1-SUM(C122:C126))*C125</f>
        <v>150.02</v>
      </c>
      <c r="E125" s="91"/>
    </row>
    <row r="126" spans="1:5" ht="30.75" customHeight="1">
      <c r="A126" s="199"/>
      <c r="B126" s="105" t="s">
        <v>188</v>
      </c>
      <c r="C126" s="200"/>
      <c r="D126" s="201"/>
      <c r="E126" s="108"/>
    </row>
    <row r="127" spans="1:5" ht="15.75" customHeight="1">
      <c r="A127" s="202" t="s">
        <v>123</v>
      </c>
      <c r="B127" s="203"/>
      <c r="C127" s="204"/>
      <c r="D127" s="109">
        <f>SUM(D118:D120)</f>
        <v>2026.41</v>
      </c>
      <c r="E127" s="110"/>
    </row>
    <row r="128" spans="1:5" ht="15.75" customHeight="1">
      <c r="A128" s="194"/>
      <c r="B128" s="195"/>
      <c r="C128" s="195"/>
      <c r="D128" s="196"/>
      <c r="E128" s="57"/>
    </row>
    <row r="129" spans="1:4" ht="15.75" customHeight="1">
      <c r="A129" s="169" t="s">
        <v>124</v>
      </c>
      <c r="B129" s="169"/>
      <c r="C129" s="169"/>
      <c r="D129" s="169"/>
    </row>
    <row r="130" spans="1:6" ht="15.75" customHeight="1">
      <c r="A130" s="111"/>
      <c r="B130" s="170" t="s">
        <v>125</v>
      </c>
      <c r="C130" s="170"/>
      <c r="D130" s="112" t="s">
        <v>126</v>
      </c>
      <c r="F130" s="57"/>
    </row>
    <row r="131" spans="1:6" ht="15.75" customHeight="1">
      <c r="A131" s="33" t="s">
        <v>18</v>
      </c>
      <c r="B131" s="193" t="s">
        <v>127</v>
      </c>
      <c r="C131" s="193"/>
      <c r="D131" s="60">
        <f>D32</f>
        <v>1326</v>
      </c>
      <c r="F131" s="57"/>
    </row>
    <row r="132" spans="1:5" ht="15.75" customHeight="1">
      <c r="A132" s="33" t="s">
        <v>20</v>
      </c>
      <c r="B132" s="193" t="s">
        <v>128</v>
      </c>
      <c r="C132" s="193"/>
      <c r="D132" s="60">
        <f>D68</f>
        <v>1263.79</v>
      </c>
      <c r="E132" s="67"/>
    </row>
    <row r="133" spans="1:5" ht="15.75" customHeight="1">
      <c r="A133" s="33" t="s">
        <v>22</v>
      </c>
      <c r="B133" s="193" t="s">
        <v>129</v>
      </c>
      <c r="C133" s="193"/>
      <c r="D133" s="60">
        <f>D78</f>
        <v>89.69</v>
      </c>
      <c r="E133" s="67"/>
    </row>
    <row r="134" spans="1:6" ht="15.75" customHeight="1">
      <c r="A134" s="33" t="s">
        <v>24</v>
      </c>
      <c r="B134" s="193" t="s">
        <v>130</v>
      </c>
      <c r="C134" s="193"/>
      <c r="D134" s="60">
        <f>D90</f>
        <v>9.38</v>
      </c>
      <c r="F134" s="57"/>
    </row>
    <row r="135" spans="1:6" ht="15.75" customHeight="1">
      <c r="A135" s="33" t="s">
        <v>45</v>
      </c>
      <c r="B135" s="193" t="s">
        <v>131</v>
      </c>
      <c r="C135" s="193"/>
      <c r="D135" s="60">
        <f>D114</f>
        <v>285.42</v>
      </c>
      <c r="F135" s="57"/>
    </row>
    <row r="136" spans="1:6" ht="15.75" customHeight="1">
      <c r="A136" s="179" t="s">
        <v>132</v>
      </c>
      <c r="B136" s="179"/>
      <c r="C136" s="179"/>
      <c r="D136" s="56">
        <f>SUM(D131:D135)</f>
        <v>2974.28</v>
      </c>
      <c r="F136" s="57"/>
    </row>
    <row r="137" spans="1:6" ht="15.75" customHeight="1">
      <c r="A137" s="37" t="s">
        <v>47</v>
      </c>
      <c r="B137" s="193" t="s">
        <v>133</v>
      </c>
      <c r="C137" s="193"/>
      <c r="D137" s="60">
        <f>D127</f>
        <v>2026.41</v>
      </c>
      <c r="F137" s="57"/>
    </row>
    <row r="138" spans="1:6" ht="15.75" customHeight="1">
      <c r="A138" s="190" t="s">
        <v>134</v>
      </c>
      <c r="B138" s="190"/>
      <c r="C138" s="190"/>
      <c r="D138" s="73">
        <f>(D136+D118+D119)/(1-C120)</f>
        <v>5000.7</v>
      </c>
      <c r="E138" s="99"/>
      <c r="F138" s="17"/>
    </row>
    <row r="139" spans="1:6" ht="12.75" customHeight="1">
      <c r="A139" s="190" t="s">
        <v>165</v>
      </c>
      <c r="B139" s="190"/>
      <c r="C139" s="190"/>
      <c r="D139" s="73">
        <f>D138*12</f>
        <v>60008.4</v>
      </c>
      <c r="E139" s="99"/>
      <c r="F139" s="99"/>
    </row>
    <row r="140" spans="1:5" ht="12.75">
      <c r="A140" s="190"/>
      <c r="B140" s="190"/>
      <c r="C140" s="190"/>
      <c r="D140" s="73"/>
      <c r="E140" s="133"/>
    </row>
    <row r="141" spans="1:4" ht="12.75">
      <c r="A141" s="32"/>
      <c r="B141" s="32"/>
      <c r="C141" s="32"/>
      <c r="D141" s="147"/>
    </row>
    <row r="142" spans="1:5" ht="12.75">
      <c r="A142" s="32"/>
      <c r="B142" s="32"/>
      <c r="C142" s="32"/>
      <c r="D142" s="147"/>
      <c r="E142" s="133"/>
    </row>
    <row r="143" spans="1:3" ht="12.75">
      <c r="A143" s="32"/>
      <c r="B143" s="32"/>
      <c r="C143" s="32"/>
    </row>
  </sheetData>
  <sheetProtection/>
  <mergeCells count="95">
    <mergeCell ref="A136:C136"/>
    <mergeCell ref="B137:C137"/>
    <mergeCell ref="A138:C138"/>
    <mergeCell ref="A139:C139"/>
    <mergeCell ref="A140:C140"/>
    <mergeCell ref="B130:C130"/>
    <mergeCell ref="B131:C131"/>
    <mergeCell ref="B132:C132"/>
    <mergeCell ref="B133:C133"/>
    <mergeCell ref="B134:C134"/>
    <mergeCell ref="B135:C135"/>
    <mergeCell ref="A121:A126"/>
    <mergeCell ref="C125:C126"/>
    <mergeCell ref="D125:D126"/>
    <mergeCell ref="A127:C127"/>
    <mergeCell ref="A128:D128"/>
    <mergeCell ref="A129:D129"/>
    <mergeCell ref="B109:C109"/>
    <mergeCell ref="B110:C110"/>
    <mergeCell ref="B111:C111"/>
    <mergeCell ref="A114:C114"/>
    <mergeCell ref="A115:D115"/>
    <mergeCell ref="A116:D116"/>
    <mergeCell ref="A103:D103"/>
    <mergeCell ref="B104:C104"/>
    <mergeCell ref="B105:C105"/>
    <mergeCell ref="B106:C106"/>
    <mergeCell ref="B107:C107"/>
    <mergeCell ref="B108:C108"/>
    <mergeCell ref="A97:D97"/>
    <mergeCell ref="B98:C98"/>
    <mergeCell ref="B99:C99"/>
    <mergeCell ref="B100:C100"/>
    <mergeCell ref="A101:C101"/>
    <mergeCell ref="A102:D102"/>
    <mergeCell ref="A91:D91"/>
    <mergeCell ref="A92:D92"/>
    <mergeCell ref="B93:C93"/>
    <mergeCell ref="B94:C94"/>
    <mergeCell ref="A95:C95"/>
    <mergeCell ref="A96:D96"/>
    <mergeCell ref="A79:D79"/>
    <mergeCell ref="A80:D80"/>
    <mergeCell ref="A81:D81"/>
    <mergeCell ref="B82:C82"/>
    <mergeCell ref="A88:B88"/>
    <mergeCell ref="A90:B90"/>
    <mergeCell ref="B67:C67"/>
    <mergeCell ref="A68:C68"/>
    <mergeCell ref="A69:D69"/>
    <mergeCell ref="A70:D70"/>
    <mergeCell ref="B71:C71"/>
    <mergeCell ref="A78:B78"/>
    <mergeCell ref="A61:C61"/>
    <mergeCell ref="A62:D62"/>
    <mergeCell ref="A63:D63"/>
    <mergeCell ref="B64:C64"/>
    <mergeCell ref="B65:C65"/>
    <mergeCell ref="B66:C66"/>
    <mergeCell ref="A41:B41"/>
    <mergeCell ref="A42:D42"/>
    <mergeCell ref="A43:D43"/>
    <mergeCell ref="A54:D54"/>
    <mergeCell ref="A55:D55"/>
    <mergeCell ref="B56:C56"/>
    <mergeCell ref="B32:C32"/>
    <mergeCell ref="A33:D33"/>
    <mergeCell ref="A34:D34"/>
    <mergeCell ref="A35:D35"/>
    <mergeCell ref="B36:C36"/>
    <mergeCell ref="A39:B39"/>
    <mergeCell ref="B19:C19"/>
    <mergeCell ref="B20:C20"/>
    <mergeCell ref="B21:C21"/>
    <mergeCell ref="A22:D22"/>
    <mergeCell ref="A23:D23"/>
    <mergeCell ref="B24:C24"/>
    <mergeCell ref="A13:D13"/>
    <mergeCell ref="A14:D14"/>
    <mergeCell ref="A15:D15"/>
    <mergeCell ref="A16:D16"/>
    <mergeCell ref="B17:C17"/>
    <mergeCell ref="B18:C18"/>
    <mergeCell ref="B7:C7"/>
    <mergeCell ref="B8:C8"/>
    <mergeCell ref="A9:D9"/>
    <mergeCell ref="A10:D10"/>
    <mergeCell ref="A11:C11"/>
    <mergeCell ref="A12:C12"/>
    <mergeCell ref="A1:D1"/>
    <mergeCell ref="A2:D2"/>
    <mergeCell ref="A3:D3"/>
    <mergeCell ref="A4:D4"/>
    <mergeCell ref="B5:C5"/>
    <mergeCell ref="B6:C6"/>
  </mergeCells>
  <printOptions/>
  <pageMargins left="0.5118110236220472" right="0.5118110236220472" top="1.1811023622047245" bottom="1.1811023622047245" header="0.7874015748031497" footer="0.7874015748031497"/>
  <pageSetup fitToHeight="2" fitToWidth="0" horizontalDpi="600" verticalDpi="600" orientation="portrait" paperSize="9" scale="66" r:id="rId1"/>
</worksheet>
</file>

<file path=xl/worksheets/sheet3.xml><?xml version="1.0" encoding="utf-8"?>
<worksheet xmlns="http://schemas.openxmlformats.org/spreadsheetml/2006/main" xmlns:r="http://schemas.openxmlformats.org/officeDocument/2006/relationships">
  <dimension ref="A1:L34"/>
  <sheetViews>
    <sheetView view="pageBreakPreview" zoomScale="115" zoomScaleSheetLayoutView="115" zoomScalePageLayoutView="0" workbookViewId="0" topLeftCell="A11">
      <selection activeCell="J34" sqref="J34"/>
    </sheetView>
  </sheetViews>
  <sheetFormatPr defaultColWidth="9.7109375" defaultRowHeight="12.75"/>
  <cols>
    <col min="1" max="1" width="9.7109375" style="115" customWidth="1"/>
    <col min="2" max="2" width="73.7109375" style="114" bestFit="1" customWidth="1"/>
    <col min="3" max="3" width="15.8515625" style="114" customWidth="1"/>
    <col min="4" max="4" width="10.57421875" style="114" bestFit="1" customWidth="1"/>
    <col min="5" max="6" width="9.57421875" style="114" hidden="1" customWidth="1"/>
    <col min="7" max="7" width="7.28125" style="114" hidden="1" customWidth="1"/>
    <col min="8" max="8" width="6.7109375" style="114" hidden="1" customWidth="1"/>
    <col min="9" max="9" width="14.00390625" style="114" customWidth="1"/>
    <col min="10" max="10" width="14.7109375" style="114" customWidth="1"/>
    <col min="11" max="11" width="22.57421875" style="114" customWidth="1"/>
    <col min="12" max="12" width="15.8515625" style="114" customWidth="1"/>
    <col min="13" max="16384" width="9.7109375" style="114" customWidth="1"/>
  </cols>
  <sheetData>
    <row r="1" spans="1:10" ht="22.5" customHeight="1">
      <c r="A1" s="208" t="s">
        <v>135</v>
      </c>
      <c r="B1" s="208"/>
      <c r="C1" s="208"/>
      <c r="D1" s="208"/>
      <c r="E1" s="208"/>
      <c r="F1" s="208"/>
      <c r="G1" s="208"/>
      <c r="H1" s="208"/>
      <c r="I1" s="208"/>
      <c r="J1" s="208"/>
    </row>
    <row r="2" ht="12.75">
      <c r="L2" s="116"/>
    </row>
    <row r="3" spans="1:12" ht="12.75" customHeight="1">
      <c r="A3" s="205" t="s">
        <v>173</v>
      </c>
      <c r="B3" s="206"/>
      <c r="C3" s="206"/>
      <c r="D3" s="206"/>
      <c r="E3" s="206"/>
      <c r="F3" s="206"/>
      <c r="G3" s="206"/>
      <c r="H3" s="206"/>
      <c r="I3" s="206"/>
      <c r="J3" s="206"/>
      <c r="K3" s="116"/>
      <c r="L3" s="117"/>
    </row>
    <row r="4" spans="1:10" ht="38.25">
      <c r="A4" s="118" t="s">
        <v>136</v>
      </c>
      <c r="B4" s="118" t="s">
        <v>174</v>
      </c>
      <c r="C4" s="118" t="s">
        <v>137</v>
      </c>
      <c r="D4" s="118" t="s">
        <v>138</v>
      </c>
      <c r="E4" s="118" t="s">
        <v>139</v>
      </c>
      <c r="F4" s="118" t="s">
        <v>140</v>
      </c>
      <c r="G4" s="118" t="s">
        <v>141</v>
      </c>
      <c r="H4" s="118" t="s">
        <v>142</v>
      </c>
      <c r="I4" s="118" t="s">
        <v>143</v>
      </c>
      <c r="J4" s="118" t="s">
        <v>144</v>
      </c>
    </row>
    <row r="5" spans="1:12" ht="19.5" customHeight="1">
      <c r="A5" s="119">
        <v>1</v>
      </c>
      <c r="B5" s="120" t="s">
        <v>180</v>
      </c>
      <c r="C5" s="121">
        <v>6</v>
      </c>
      <c r="D5" s="121">
        <v>2</v>
      </c>
      <c r="E5" s="122">
        <v>33.48</v>
      </c>
      <c r="F5" s="122">
        <v>26.91</v>
      </c>
      <c r="G5" s="122">
        <v>26</v>
      </c>
      <c r="H5" s="123"/>
      <c r="I5" s="124">
        <v>120</v>
      </c>
      <c r="J5" s="125">
        <f aca="true" t="shared" si="0" ref="J5:J11">I5*D5</f>
        <v>240</v>
      </c>
      <c r="K5" s="126"/>
      <c r="L5" s="127"/>
    </row>
    <row r="6" spans="1:12" ht="14.25">
      <c r="A6" s="119">
        <v>2</v>
      </c>
      <c r="B6" s="128" t="s">
        <v>181</v>
      </c>
      <c r="C6" s="121">
        <v>6</v>
      </c>
      <c r="D6" s="121">
        <v>2</v>
      </c>
      <c r="E6" s="122">
        <v>34.3</v>
      </c>
      <c r="F6" s="122">
        <v>35</v>
      </c>
      <c r="G6" s="122">
        <v>40</v>
      </c>
      <c r="H6" s="123"/>
      <c r="I6" s="124">
        <v>65</v>
      </c>
      <c r="J6" s="125">
        <f t="shared" si="0"/>
        <v>130</v>
      </c>
      <c r="K6" s="126"/>
      <c r="L6" s="127"/>
    </row>
    <row r="7" spans="1:12" ht="14.25">
      <c r="A7" s="119">
        <v>3</v>
      </c>
      <c r="B7" s="128" t="s">
        <v>145</v>
      </c>
      <c r="C7" s="121">
        <v>6</v>
      </c>
      <c r="D7" s="121">
        <v>2</v>
      </c>
      <c r="E7" s="122">
        <v>31.88</v>
      </c>
      <c r="F7" s="122">
        <v>26.8</v>
      </c>
      <c r="G7" s="122">
        <v>27.85</v>
      </c>
      <c r="H7" s="123"/>
      <c r="I7" s="124">
        <v>99</v>
      </c>
      <c r="J7" s="125">
        <f t="shared" si="0"/>
        <v>198</v>
      </c>
      <c r="K7" s="126"/>
      <c r="L7" s="127"/>
    </row>
    <row r="8" spans="1:12" ht="14.25">
      <c r="A8" s="119">
        <v>4</v>
      </c>
      <c r="B8" s="128" t="s">
        <v>182</v>
      </c>
      <c r="C8" s="121">
        <v>6</v>
      </c>
      <c r="D8" s="121">
        <v>2</v>
      </c>
      <c r="E8" s="122">
        <v>20</v>
      </c>
      <c r="F8" s="122">
        <v>19.96</v>
      </c>
      <c r="G8" s="122">
        <v>19</v>
      </c>
      <c r="H8" s="123"/>
      <c r="I8" s="124">
        <v>65</v>
      </c>
      <c r="J8" s="125">
        <f t="shared" si="0"/>
        <v>130</v>
      </c>
      <c r="K8" s="126"/>
      <c r="L8" s="127"/>
    </row>
    <row r="9" spans="1:12" ht="14.25">
      <c r="A9" s="119">
        <v>5</v>
      </c>
      <c r="B9" s="120" t="s">
        <v>183</v>
      </c>
      <c r="C9" s="121">
        <v>6</v>
      </c>
      <c r="D9" s="121">
        <v>2</v>
      </c>
      <c r="E9" s="122">
        <v>4.5</v>
      </c>
      <c r="F9" s="122">
        <v>4.5</v>
      </c>
      <c r="G9" s="122">
        <v>4.99</v>
      </c>
      <c r="H9" s="123"/>
      <c r="I9" s="124">
        <v>75</v>
      </c>
      <c r="J9" s="125">
        <f t="shared" si="0"/>
        <v>150</v>
      </c>
      <c r="K9" s="126"/>
      <c r="L9" s="127"/>
    </row>
    <row r="10" spans="1:12" ht="14.25">
      <c r="A10" s="119">
        <v>6</v>
      </c>
      <c r="B10" s="120" t="s">
        <v>184</v>
      </c>
      <c r="C10" s="121">
        <v>6</v>
      </c>
      <c r="D10" s="121">
        <v>5</v>
      </c>
      <c r="E10" s="122"/>
      <c r="F10" s="122"/>
      <c r="G10" s="122"/>
      <c r="H10" s="123"/>
      <c r="I10" s="124">
        <v>10</v>
      </c>
      <c r="J10" s="125">
        <f t="shared" si="0"/>
        <v>50</v>
      </c>
      <c r="K10" s="126"/>
      <c r="L10" s="127"/>
    </row>
    <row r="11" spans="1:12" ht="14.25">
      <c r="A11" s="119">
        <v>7</v>
      </c>
      <c r="B11" s="120" t="s">
        <v>185</v>
      </c>
      <c r="C11" s="121">
        <v>6</v>
      </c>
      <c r="D11" s="121">
        <v>2</v>
      </c>
      <c r="E11" s="146"/>
      <c r="F11" s="146"/>
      <c r="G11" s="146"/>
      <c r="H11" s="123"/>
      <c r="I11" s="124">
        <v>58</v>
      </c>
      <c r="J11" s="125">
        <f t="shared" si="0"/>
        <v>116</v>
      </c>
      <c r="K11" s="126"/>
      <c r="L11" s="127"/>
    </row>
    <row r="12" spans="1:12" ht="12.75" customHeight="1">
      <c r="A12" s="207" t="s">
        <v>58</v>
      </c>
      <c r="B12" s="207"/>
      <c r="C12" s="207"/>
      <c r="D12" s="207"/>
      <c r="E12" s="207"/>
      <c r="F12" s="207"/>
      <c r="G12" s="207"/>
      <c r="H12" s="207"/>
      <c r="I12" s="207"/>
      <c r="J12" s="129">
        <f>SUM(J5:J11)</f>
        <v>1014</v>
      </c>
      <c r="K12" s="126"/>
      <c r="L12" s="127"/>
    </row>
    <row r="13" spans="1:11" ht="12.75" customHeight="1">
      <c r="A13" s="207" t="s">
        <v>147</v>
      </c>
      <c r="B13" s="207"/>
      <c r="C13" s="207"/>
      <c r="D13" s="207"/>
      <c r="E13" s="207"/>
      <c r="F13" s="207"/>
      <c r="G13" s="207"/>
      <c r="H13" s="207"/>
      <c r="I13" s="207"/>
      <c r="J13" s="129">
        <f>J12/6</f>
        <v>169</v>
      </c>
      <c r="K13" s="127"/>
    </row>
    <row r="14" ht="15.75" customHeight="1">
      <c r="A14" s="114"/>
    </row>
    <row r="15" spans="1:10" s="115" customFormat="1" ht="12.75" customHeight="1">
      <c r="A15" s="205" t="s">
        <v>173</v>
      </c>
      <c r="B15" s="206"/>
      <c r="C15" s="206"/>
      <c r="D15" s="206"/>
      <c r="E15" s="206"/>
      <c r="F15" s="206"/>
      <c r="G15" s="206"/>
      <c r="H15" s="206"/>
      <c r="I15" s="206"/>
      <c r="J15" s="206"/>
    </row>
    <row r="16" spans="1:10" ht="27" customHeight="1">
      <c r="A16" s="143" t="s">
        <v>136</v>
      </c>
      <c r="B16" s="143" t="s">
        <v>175</v>
      </c>
      <c r="C16" s="143" t="s">
        <v>137</v>
      </c>
      <c r="D16" s="143" t="s">
        <v>138</v>
      </c>
      <c r="E16" s="143" t="s">
        <v>139</v>
      </c>
      <c r="F16" s="143" t="s">
        <v>140</v>
      </c>
      <c r="G16" s="143" t="s">
        <v>141</v>
      </c>
      <c r="H16" s="143" t="s">
        <v>142</v>
      </c>
      <c r="I16" s="143" t="s">
        <v>143</v>
      </c>
      <c r="J16" s="143" t="s">
        <v>144</v>
      </c>
    </row>
    <row r="17" spans="1:10" ht="14.25">
      <c r="A17" s="119">
        <v>1</v>
      </c>
      <c r="B17" s="120" t="s">
        <v>176</v>
      </c>
      <c r="C17" s="121">
        <v>6</v>
      </c>
      <c r="D17" s="121">
        <v>2</v>
      </c>
      <c r="E17" s="122">
        <v>33.48</v>
      </c>
      <c r="F17" s="122">
        <v>26.91</v>
      </c>
      <c r="G17" s="122">
        <v>26</v>
      </c>
      <c r="H17" s="123"/>
      <c r="I17" s="124">
        <v>65</v>
      </c>
      <c r="J17" s="125">
        <f aca="true" t="shared" si="1" ref="J17:J22">I17*D17</f>
        <v>130</v>
      </c>
    </row>
    <row r="18" spans="1:10" ht="14.25">
      <c r="A18" s="119">
        <v>2</v>
      </c>
      <c r="B18" s="128" t="s">
        <v>177</v>
      </c>
      <c r="C18" s="121">
        <v>1</v>
      </c>
      <c r="D18" s="121">
        <v>12</v>
      </c>
      <c r="E18" s="122">
        <v>34.3</v>
      </c>
      <c r="F18" s="122">
        <v>35</v>
      </c>
      <c r="G18" s="122">
        <v>40</v>
      </c>
      <c r="H18" s="123"/>
      <c r="I18" s="124">
        <v>23</v>
      </c>
      <c r="J18" s="125">
        <f t="shared" si="1"/>
        <v>276</v>
      </c>
    </row>
    <row r="19" spans="1:10" ht="14.25">
      <c r="A19" s="119">
        <v>3</v>
      </c>
      <c r="B19" s="128" t="s">
        <v>178</v>
      </c>
      <c r="C19" s="121">
        <v>1</v>
      </c>
      <c r="D19" s="121">
        <v>12</v>
      </c>
      <c r="E19" s="122">
        <v>31.88</v>
      </c>
      <c r="F19" s="122">
        <v>26.8</v>
      </c>
      <c r="G19" s="122">
        <v>27.85</v>
      </c>
      <c r="H19" s="123"/>
      <c r="I19" s="124">
        <v>23</v>
      </c>
      <c r="J19" s="125">
        <f t="shared" si="1"/>
        <v>276</v>
      </c>
    </row>
    <row r="20" spans="1:10" ht="14.25">
      <c r="A20" s="119">
        <v>4</v>
      </c>
      <c r="B20" s="128" t="s">
        <v>179</v>
      </c>
      <c r="C20" s="121">
        <v>12</v>
      </c>
      <c r="D20" s="121">
        <v>1</v>
      </c>
      <c r="E20" s="122">
        <v>20</v>
      </c>
      <c r="F20" s="122">
        <v>19.96</v>
      </c>
      <c r="G20" s="122">
        <v>19</v>
      </c>
      <c r="H20" s="123"/>
      <c r="I20" s="124">
        <v>65</v>
      </c>
      <c r="J20" s="125">
        <f t="shared" si="1"/>
        <v>65</v>
      </c>
    </row>
    <row r="21" spans="1:10" ht="14.25" customHeight="1">
      <c r="A21" s="119"/>
      <c r="B21" s="120"/>
      <c r="C21" s="121"/>
      <c r="D21" s="121"/>
      <c r="E21" s="122">
        <v>4.5</v>
      </c>
      <c r="F21" s="122">
        <v>4.5</v>
      </c>
      <c r="G21" s="122">
        <v>4.99</v>
      </c>
      <c r="H21" s="123"/>
      <c r="I21" s="124"/>
      <c r="J21" s="125">
        <f t="shared" si="1"/>
        <v>0</v>
      </c>
    </row>
    <row r="22" spans="1:10" ht="14.25" customHeight="1">
      <c r="A22" s="119"/>
      <c r="B22" s="120"/>
      <c r="C22" s="121"/>
      <c r="D22" s="121"/>
      <c r="E22" s="122">
        <v>4.5</v>
      </c>
      <c r="F22" s="122">
        <v>4.5</v>
      </c>
      <c r="G22" s="122">
        <v>4.99</v>
      </c>
      <c r="H22" s="123"/>
      <c r="I22" s="124"/>
      <c r="J22" s="125">
        <f t="shared" si="1"/>
        <v>0</v>
      </c>
    </row>
    <row r="23" spans="1:10" ht="12.75">
      <c r="A23" s="207" t="s">
        <v>146</v>
      </c>
      <c r="B23" s="207"/>
      <c r="C23" s="207"/>
      <c r="D23" s="207"/>
      <c r="E23" s="207"/>
      <c r="F23" s="207"/>
      <c r="G23" s="207"/>
      <c r="H23" s="207"/>
      <c r="I23" s="207"/>
      <c r="J23" s="129">
        <f>SUM(J17:J22)</f>
        <v>747</v>
      </c>
    </row>
    <row r="24" spans="1:10" ht="12.75">
      <c r="A24" s="207" t="s">
        <v>147</v>
      </c>
      <c r="B24" s="207"/>
      <c r="C24" s="207"/>
      <c r="D24" s="207"/>
      <c r="E24" s="207"/>
      <c r="F24" s="207"/>
      <c r="G24" s="207"/>
      <c r="H24" s="207"/>
      <c r="I24" s="207"/>
      <c r="J24" s="129">
        <f>J23/12</f>
        <v>62.25</v>
      </c>
    </row>
    <row r="25" spans="1:10" ht="12.75">
      <c r="A25" s="207" t="s">
        <v>148</v>
      </c>
      <c r="B25" s="207"/>
      <c r="C25" s="207"/>
      <c r="D25" s="207"/>
      <c r="E25" s="207"/>
      <c r="F25" s="207"/>
      <c r="G25" s="207"/>
      <c r="H25" s="207"/>
      <c r="I25" s="207"/>
      <c r="J25" s="129">
        <f>J24</f>
        <v>62.25</v>
      </c>
    </row>
    <row r="26" ht="12.75"/>
    <row r="27" spans="1:10" ht="12.75">
      <c r="A27" s="205" t="s">
        <v>173</v>
      </c>
      <c r="B27" s="206"/>
      <c r="C27" s="206"/>
      <c r="D27" s="206"/>
      <c r="E27" s="206"/>
      <c r="F27" s="206"/>
      <c r="G27" s="206"/>
      <c r="H27" s="206"/>
      <c r="I27" s="206"/>
      <c r="J27" s="206"/>
    </row>
    <row r="28" spans="1:10" ht="38.25">
      <c r="A28" s="148" t="s">
        <v>136</v>
      </c>
      <c r="B28" s="148" t="s">
        <v>175</v>
      </c>
      <c r="C28" s="148" t="s">
        <v>137</v>
      </c>
      <c r="D28" s="148" t="s">
        <v>138</v>
      </c>
      <c r="E28" s="148" t="s">
        <v>139</v>
      </c>
      <c r="F28" s="148" t="s">
        <v>140</v>
      </c>
      <c r="G28" s="148" t="s">
        <v>141</v>
      </c>
      <c r="H28" s="148" t="s">
        <v>142</v>
      </c>
      <c r="I28" s="148" t="s">
        <v>143</v>
      </c>
      <c r="J28" s="148" t="s">
        <v>144</v>
      </c>
    </row>
    <row r="29" spans="1:10" ht="14.25">
      <c r="A29" s="119">
        <v>1</v>
      </c>
      <c r="B29" s="120" t="s">
        <v>191</v>
      </c>
      <c r="C29" s="121">
        <v>12</v>
      </c>
      <c r="D29" s="121">
        <v>1</v>
      </c>
      <c r="E29" s="122">
        <v>33.48</v>
      </c>
      <c r="F29" s="122">
        <v>26.91</v>
      </c>
      <c r="G29" s="122">
        <v>26</v>
      </c>
      <c r="H29" s="123"/>
      <c r="I29" s="124">
        <v>879.98</v>
      </c>
      <c r="J29" s="125">
        <f>I29/C29</f>
        <v>73.33</v>
      </c>
    </row>
    <row r="30" spans="1:10" ht="14.25">
      <c r="A30" s="119">
        <v>2</v>
      </c>
      <c r="B30" s="120" t="s">
        <v>193</v>
      </c>
      <c r="C30" s="121">
        <v>1</v>
      </c>
      <c r="D30" s="121">
        <v>12</v>
      </c>
      <c r="E30" s="146"/>
      <c r="F30" s="146"/>
      <c r="G30" s="146"/>
      <c r="H30" s="123"/>
      <c r="I30" s="124">
        <v>25</v>
      </c>
      <c r="J30" s="125">
        <f>I30*C30</f>
        <v>25</v>
      </c>
    </row>
    <row r="31" spans="1:10" ht="14.25">
      <c r="A31" s="119">
        <v>3</v>
      </c>
      <c r="B31" s="120" t="s">
        <v>192</v>
      </c>
      <c r="C31" s="121">
        <v>6</v>
      </c>
      <c r="D31" s="121">
        <v>2</v>
      </c>
      <c r="E31" s="146"/>
      <c r="F31" s="146"/>
      <c r="G31" s="146"/>
      <c r="H31" s="123"/>
      <c r="I31" s="124">
        <v>5</v>
      </c>
      <c r="J31" s="125">
        <f>I31*D31</f>
        <v>10</v>
      </c>
    </row>
    <row r="32" spans="1:10" ht="12.75">
      <c r="A32" s="207" t="s">
        <v>146</v>
      </c>
      <c r="B32" s="207"/>
      <c r="C32" s="207"/>
      <c r="D32" s="207"/>
      <c r="E32" s="207"/>
      <c r="F32" s="207"/>
      <c r="G32" s="207"/>
      <c r="H32" s="207"/>
      <c r="I32" s="207"/>
      <c r="J32" s="129">
        <f>SUM(J29:J31)</f>
        <v>108.33</v>
      </c>
    </row>
    <row r="33" spans="1:10" ht="12.75">
      <c r="A33" s="207" t="s">
        <v>147</v>
      </c>
      <c r="B33" s="207"/>
      <c r="C33" s="207"/>
      <c r="D33" s="207"/>
      <c r="E33" s="207"/>
      <c r="F33" s="207"/>
      <c r="G33" s="207"/>
      <c r="H33" s="207"/>
      <c r="I33" s="207"/>
      <c r="J33" s="129">
        <f>J32</f>
        <v>108.33</v>
      </c>
    </row>
    <row r="34" spans="1:10" ht="12.75">
      <c r="A34" s="207" t="s">
        <v>148</v>
      </c>
      <c r="B34" s="207"/>
      <c r="C34" s="207"/>
      <c r="D34" s="207"/>
      <c r="E34" s="207"/>
      <c r="F34" s="207"/>
      <c r="G34" s="207"/>
      <c r="H34" s="207"/>
      <c r="I34" s="207"/>
      <c r="J34" s="129">
        <f>J33/2</f>
        <v>54.17</v>
      </c>
    </row>
    <row r="35" ht="12.75"/>
    <row r="36" ht="12.75"/>
    <row r="37" ht="12.75"/>
    <row r="39" ht="12.75"/>
    <row r="40" ht="12.75"/>
    <row r="41" ht="12.75"/>
    <row r="43" ht="12.75"/>
  </sheetData>
  <sheetProtection/>
  <mergeCells count="12">
    <mergeCell ref="A27:J27"/>
    <mergeCell ref="A32:I32"/>
    <mergeCell ref="A33:I33"/>
    <mergeCell ref="A34:I34"/>
    <mergeCell ref="A15:J15"/>
    <mergeCell ref="A23:I23"/>
    <mergeCell ref="A24:I24"/>
    <mergeCell ref="A25:I25"/>
    <mergeCell ref="A1:J1"/>
    <mergeCell ref="A12:I12"/>
    <mergeCell ref="A13:I13"/>
    <mergeCell ref="A3:J3"/>
  </mergeCells>
  <printOptions/>
  <pageMargins left="0.7874015748031495" right="0.39370078740157477" top="0.7874015748031495" bottom="0.7874015748031495" header="0.39370078740157477" footer="0.39370078740157477"/>
  <pageSetup fitToHeight="0" fitToWidth="0" horizontalDpi="600" verticalDpi="600" orientation="landscape" paperSize="9" scale="90"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Higi Serv Limpeza e Conservação Ltda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cicero</dc:creator>
  <cp:keywords/>
  <dc:description/>
  <cp:lastModifiedBy>PFC</cp:lastModifiedBy>
  <cp:lastPrinted>2019-11-12T16:54:32Z</cp:lastPrinted>
  <dcterms:created xsi:type="dcterms:W3CDTF">2009-02-18T18:17:02Z</dcterms:created>
  <dcterms:modified xsi:type="dcterms:W3CDTF">2019-11-12T17:42:18Z</dcterms:modified>
  <cp:category/>
  <cp:version/>
  <cp:contentType/>
  <cp:contentStatus/>
</cp:coreProperties>
</file>