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itoria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<sst xmlns="http://schemas.openxmlformats.org/spreadsheetml/2006/main" count="230" uniqueCount="131">
  <si>
    <t xml:space="preserve">Planilha de Custo e Formação de Preço Oficial</t>
  </si>
  <si>
    <t xml:space="preserve">Número do processo</t>
  </si>
  <si>
    <t xml:space="preserve">23348.003686/2019-83</t>
  </si>
  <si>
    <t xml:space="preserve">Licitação nº</t>
  </si>
  <si>
    <t xml:space="preserve">Discriminação dos Serviços (dados referentes à contratação)</t>
  </si>
  <si>
    <t xml:space="preserve">A</t>
  </si>
  <si>
    <t xml:space="preserve">Data de apreciação da proposta (dia/mês/ano)</t>
  </si>
  <si>
    <t xml:space="preserve">B</t>
  </si>
  <si>
    <t xml:space="preserve">Município/DF</t>
  </si>
  <si>
    <t xml:space="preserve">Blumenau/SC</t>
  </si>
  <si>
    <t xml:space="preserve">C</t>
  </si>
  <si>
    <t xml:space="preserve">CCT</t>
  </si>
  <si>
    <t xml:space="preserve">SC0000/0000</t>
  </si>
  <si>
    <t xml:space="preserve">D</t>
  </si>
  <si>
    <t xml:space="preserve">Nº de meses de execução contratual</t>
  </si>
  <si>
    <t xml:space="preserve">Identificação do serviço</t>
  </si>
  <si>
    <t xml:space="preserve">Tipo de serviço</t>
  </si>
  <si>
    <t xml:space="preserve">Unidade de medida</t>
  </si>
  <si>
    <t xml:space="preserve">Quantidade total a contratar</t>
  </si>
  <si>
    <t xml:space="preserve">Posto de serviço</t>
  </si>
  <si>
    <t xml:space="preserve">Mão de obra vinculada à execução contratual</t>
  </si>
  <si>
    <t xml:space="preserve">Dados para composição dos custos referentes a mão de obra</t>
  </si>
  <si>
    <t xml:space="preserve">Copeiragem</t>
  </si>
  <si>
    <t xml:space="preserve">Classificação Brasileira de Ocupação (CBO)</t>
  </si>
  <si>
    <t xml:space="preserve">5134-25</t>
  </si>
  <si>
    <t xml:space="preserve">Salário normativo da categoria profissional</t>
  </si>
  <si>
    <t xml:space="preserve">Categoria profissional</t>
  </si>
  <si>
    <t xml:space="preserve">Data base da categoria</t>
  </si>
  <si>
    <t xml:space="preserve">Valor vale transporte</t>
  </si>
  <si>
    <t xml:space="preserve">Valor auxílio alimentação:</t>
  </si>
  <si>
    <t xml:space="preserve">Módulo 1 - Composição da remuneração</t>
  </si>
  <si>
    <t xml:space="preserve">IFC</t>
  </si>
  <si>
    <t xml:space="preserve">Composição da remuneração</t>
  </si>
  <si>
    <t xml:space="preserve">%</t>
  </si>
  <si>
    <t xml:space="preserve">Valor (R$)</t>
  </si>
  <si>
    <t xml:space="preserve">Salário Base</t>
  </si>
  <si>
    <t xml:space="preserve">Adicional de periculosidade</t>
  </si>
  <si>
    <t xml:space="preserve">Adicional de insalubridade</t>
  </si>
  <si>
    <t xml:space="preserve">Adicional noturno</t>
  </si>
  <si>
    <t xml:space="preserve">E</t>
  </si>
  <si>
    <t xml:space="preserve">Adicional de hora noturna reduzida</t>
  </si>
  <si>
    <t xml:space="preserve">F</t>
  </si>
  <si>
    <t xml:space="preserve">Adicional de hora extra no feriado trabalhado</t>
  </si>
  <si>
    <t xml:space="preserve">G</t>
  </si>
  <si>
    <t xml:space="preserve">Outros (especificar)</t>
  </si>
  <si>
    <t xml:space="preserve">Reflexo DSR sobre adicional noturno</t>
  </si>
  <si>
    <t xml:space="preserve">TOTAL</t>
  </si>
  <si>
    <t xml:space="preserve">Módulo 2 – Encargos e benefícios anuais, mensais e diários</t>
  </si>
  <si>
    <t xml:space="preserve">Submódulo 2.1 – 13º (décimo terceiro) salário, férias e adicional de férias</t>
  </si>
  <si>
    <t xml:space="preserve">2.1</t>
  </si>
  <si>
    <t xml:space="preserve">13º (décimo terceiro) salário, férias e adicional de férias</t>
  </si>
  <si>
    <t xml:space="preserve">13º (décimo terceiro) salário</t>
  </si>
  <si>
    <t xml:space="preserve">Férias</t>
  </si>
  <si>
    <t xml:space="preserve">Adicional de férias</t>
  </si>
  <si>
    <t xml:space="preserve">Subtotal</t>
  </si>
  <si>
    <t xml:space="preserve">Incidência do submódulo 2.2 sobre o 13º, férias e adicional de férias</t>
  </si>
  <si>
    <t xml:space="preserve">Submódulo 2.2 – Encargos previdenciários (GPS), fundo de garantia por tempo de serviço (FGTS) e outras contribuições</t>
  </si>
  <si>
    <t xml:space="preserve">Composição do GPS e FGTS</t>
  </si>
  <si>
    <t xml:space="preserve">INSS – empregador</t>
  </si>
  <si>
    <t xml:space="preserve">Salário-educação</t>
  </si>
  <si>
    <t xml:space="preserve">SAT</t>
  </si>
  <si>
    <t xml:space="preserve">SESC ou SESI</t>
  </si>
  <si>
    <t xml:space="preserve">SENAI - SENAC</t>
  </si>
  <si>
    <t xml:space="preserve">SEBRAE</t>
  </si>
  <si>
    <t xml:space="preserve">INCRA</t>
  </si>
  <si>
    <t xml:space="preserve">H</t>
  </si>
  <si>
    <t xml:space="preserve">FGTS</t>
  </si>
  <si>
    <t xml:space="preserve">Submódulo 2.3 – Benefícios mensais e diários</t>
  </si>
  <si>
    <t xml:space="preserve">2.3</t>
  </si>
  <si>
    <t xml:space="preserve">Benefícios mensais e diários</t>
  </si>
  <si>
    <t xml:space="preserve">Transporte</t>
  </si>
  <si>
    <t xml:space="preserve">Auxílio-refeição/alimentação</t>
  </si>
  <si>
    <t xml:space="preserve">Assistência ao trabalhador (saúde e qualif. profissional)</t>
  </si>
  <si>
    <t xml:space="preserve">-</t>
  </si>
  <si>
    <t xml:space="preserve">D.1</t>
  </si>
  <si>
    <t xml:space="preserve">Seguro de vida</t>
  </si>
  <si>
    <t xml:space="preserve">Prêmio Assiduidade</t>
  </si>
  <si>
    <t xml:space="preserve">D.2</t>
  </si>
  <si>
    <t xml:space="preserve">Outros</t>
  </si>
  <si>
    <t xml:space="preserve">D.3</t>
  </si>
  <si>
    <t xml:space="preserve">Contribuição Assistencial Patronal</t>
  </si>
  <si>
    <t xml:space="preserve">D.4</t>
  </si>
  <si>
    <t xml:space="preserve">Quadro-resumo do Módulo 2 – Encargos e benefícios anuais, mensais e diários</t>
  </si>
  <si>
    <t xml:space="preserve">Encargos e benefícios anuais, mensais e diários</t>
  </si>
  <si>
    <t xml:space="preserve">2.2</t>
  </si>
  <si>
    <t xml:space="preserve">GPS, FGTS e outras contribuições</t>
  </si>
  <si>
    <t xml:space="preserve">Módulo 3 – Provisão para rescisão</t>
  </si>
  <si>
    <t xml:space="preserve">Provisão para Rescisão</t>
  </si>
  <si>
    <t xml:space="preserve">Aviso prévio indenizado</t>
  </si>
  <si>
    <t xml:space="preserve">Incidência do FGTS sobre o aviso prévio indenizado</t>
  </si>
  <si>
    <t xml:space="preserve">Multa do FGTS e contribuição social sobre o aviso prévio indenizado</t>
  </si>
  <si>
    <t xml:space="preserve">Aviso prévio trabalhado</t>
  </si>
  <si>
    <t xml:space="preserve">Incidência dos encargos do submódulo 2.2 sobre o aviso prévio trabalhado</t>
  </si>
  <si>
    <t xml:space="preserve">Multa do FGTS e contribuição social sobre o aviso prévio trabalhado</t>
  </si>
  <si>
    <t xml:space="preserve">Módulo 4 – Custo de Reposição do profissional ausente</t>
  </si>
  <si>
    <t xml:space="preserve">Submódulo 4.1 – Ausências legais</t>
  </si>
  <si>
    <t xml:space="preserve">4.1</t>
  </si>
  <si>
    <t xml:space="preserve">Ausências legais</t>
  </si>
  <si>
    <t xml:space="preserve">Licença-paternidade</t>
  </si>
  <si>
    <t xml:space="preserve">Ausência por acidente de trabalho</t>
  </si>
  <si>
    <t xml:space="preserve">Afastamento maternidade</t>
  </si>
  <si>
    <t xml:space="preserve">Incidência submódulo 2.2</t>
  </si>
  <si>
    <t xml:space="preserve">Submódulo 4.2 – Intrajornada</t>
  </si>
  <si>
    <t xml:space="preserve">4.2</t>
  </si>
  <si>
    <t xml:space="preserve">Intrajornada</t>
  </si>
  <si>
    <t xml:space="preserve">Intervalo para repouso ou alimentação</t>
  </si>
  <si>
    <t xml:space="preserve">Quadro-resumo do Módulo 4 – Custo de reposição do profissional ausente</t>
  </si>
  <si>
    <t xml:space="preserve">Custo de reposição do profissional ausente</t>
  </si>
  <si>
    <t xml:space="preserve">Módulo 5 - Insumos diversos</t>
  </si>
  <si>
    <t xml:space="preserve">Insumos diversos</t>
  </si>
  <si>
    <t xml:space="preserve">Uniformes</t>
  </si>
  <si>
    <t xml:space="preserve">Materiais</t>
  </si>
  <si>
    <t xml:space="preserve">Equipamentos</t>
  </si>
  <si>
    <t xml:space="preserve">Módulo 6 - Custos indiretos, tributos e lucro</t>
  </si>
  <si>
    <t xml:space="preserve">Custos Indiretos, tributos e lucro</t>
  </si>
  <si>
    <t xml:space="preserve">Custos indiretos</t>
  </si>
  <si>
    <t xml:space="preserve">Lucro</t>
  </si>
  <si>
    <t xml:space="preserve">Tributos</t>
  </si>
  <si>
    <t xml:space="preserve">C1</t>
  </si>
  <si>
    <t xml:space="preserve">Tributos federais (especificar)</t>
  </si>
  <si>
    <t xml:space="preserve">C2</t>
  </si>
  <si>
    <t xml:space="preserve">Tributos estaduais (especificar)</t>
  </si>
  <si>
    <t xml:space="preserve">C3</t>
  </si>
  <si>
    <t xml:space="preserve">Tributos municipais (especificar)</t>
  </si>
  <si>
    <t xml:space="preserve">Quadro-resumo do custo por empregado</t>
  </si>
  <si>
    <t xml:space="preserve">Mão de obra vinculada à execução contratual (valor por empregado)</t>
  </si>
  <si>
    <t xml:space="preserve">Subtotal (A + B +C+ D+ E)</t>
  </si>
  <si>
    <t xml:space="preserve">Valor total por empregado</t>
  </si>
  <si>
    <t xml:space="preserve">Quantidade de Empregados no Posto</t>
  </si>
  <si>
    <t xml:space="preserve">PREÇO MENSAL DO ITEM</t>
  </si>
  <si>
    <t xml:space="preserve">PREÇO ANUAL DO ITEM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</si>
</sst>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#,##0.00"/>
    <numFmt numFmtId="166" formatCode="&quot;R$ &quot;#,##0.00\ ;&quot;(R$ &quot;#,##0.00\)"/>
    <numFmt numFmtId="167" formatCode="mm/yyyy"/>
    <numFmt numFmtId="168" formatCode="[$-416]d/m/yyyy"/>
    <numFmt numFmtId="169" formatCode="0"/>
    <numFmt numFmtId="170" formatCode="mm/dd/yyyy"/>
    <numFmt numFmtId="171" formatCode="[$R$-416]\ #,##0.00;[RED]\-[$R$-416]\ #,##0.00"/>
    <numFmt numFmtId="172" formatCode="0.00%"/>
    <numFmt numFmtId="173" formatCode="0.000%"/>
    <numFmt numFmtId="174" formatCode="_(* #,##0.00_);_(* \(#,##0.00\);_(* \-??_);_(@_)"/>
    <numFmt numFmtId="175" formatCode="_(&quot;R$ &quot;* #,##0.00_);_(&quot;R$ &quot;* \(#,##0.00\);_(&quot;R$ &quot;* \-??_);_(@_)"/>
  </numFmts>
  <fonts count="11">
    <font>
      <sz val="11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Times New Roman"/>
      <family val="0"/>
      <charset val="1"/>
    </font>
    <font>
      <b val="true"/>
      <sz val="11"/>
      <color rgb="FF000000"/>
      <name val="Times New Roman"/>
      <family val="0"/>
      <charset val="1"/>
    </font>
    <font>
      <sz val="11"/>
      <color rgb="FF000000"/>
      <name val="Calibri"/>
      <family val="0"/>
      <charset val="1"/>
    </font>
    <font>
      <b val="true"/>
      <sz val="6"/>
      <color rgb="FF000000"/>
      <name val="Times New Roman"/>
      <family val="0"/>
      <charset val="1"/>
    </font>
    <font>
      <b val="true"/>
      <sz val="10"/>
      <color rgb="FF000000"/>
      <name val="Times New Roman"/>
      <family val="0"/>
      <charset val="1"/>
    </font>
    <font>
      <b val="true"/>
      <sz val="10"/>
      <color rgb="FF000000"/>
      <name val="Arial"/>
      <family val="0"/>
      <charset val="1"/>
    </font>
    <font>
      <sz val="10"/>
      <color rgb="FF000000"/>
      <name val="Arial"/>
      <family val="0"/>
      <charset val="1"/>
    </font>
  </fonts>
  <fills count="10">
    <fill>
      <patternFill patternType="none"/>
    </fill>
    <fill>
      <patternFill patternType="gray125"/>
    </fill>
    <fill>
      <patternFill patternType="solid">
        <fgColor rgb="FF9CC2E5"/>
        <bgColor rgb="FFB7B7B7"/>
      </patternFill>
    </fill>
    <fill>
      <patternFill patternType="solid">
        <fgColor rgb="FFD3D3D3"/>
        <bgColor rgb="FFD9D9D9"/>
      </patternFill>
    </fill>
    <fill>
      <patternFill patternType="solid">
        <fgColor rgb="FFD9D9D9"/>
        <bgColor rgb="FFD3D3D3"/>
      </patternFill>
    </fill>
    <fill>
      <patternFill patternType="solid">
        <fgColor rgb="FFCCCCCC"/>
        <bgColor rgb="FFD3D3D3"/>
      </patternFill>
    </fill>
    <fill>
      <patternFill patternType="solid">
        <fgColor rgb="FFFFFF00"/>
        <bgColor rgb="FFFFFF00"/>
      </patternFill>
    </fill>
    <fill>
      <patternFill patternType="solid">
        <fgColor rgb="FFB7B7B7"/>
        <bgColor rgb="FFC0C0C0"/>
      </patternFill>
    </fill>
    <fill>
      <patternFill patternType="solid">
        <fgColor rgb="FFC0C0C0"/>
        <bgColor rgb="FFB7B7B7"/>
      </patternFill>
    </fill>
    <fill>
      <patternFill patternType="solid">
        <fgColor rgb="FFFFFF99"/>
        <bgColor rgb="FFFFFFCC"/>
      </patternFill>
    </fill>
  </fills>
  <borders count="9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/>
      <right style="thin"/>
      <top style="medium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8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3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4" fillId="3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4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4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3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0" fontId="4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1" fontId="4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5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4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5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2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5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5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5" fillId="5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5" fillId="5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" fillId="5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" fillId="5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71" fontId="4" fillId="5" borderId="1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5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2" fontId="5" fillId="5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6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2" fontId="4" fillId="6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6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2" fontId="4" fillId="5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7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7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5" fillId="7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2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7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7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5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73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5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8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5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4" fillId="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8" borderId="4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74" fontId="10" fillId="8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9" fillId="0" borderId="6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9" fillId="0" borderId="7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9" fillId="0" borderId="8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75" fontId="9" fillId="0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9" fillId="9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5" fontId="9" fillId="9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B6D7A8"/>
      <rgbColor rgb="FF660066"/>
      <rgbColor rgb="FFFF8080"/>
      <rgbColor rgb="FF0066CC"/>
      <rgbColor rgb="FFD3D3D3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9D9D9"/>
      <rgbColor rgb="FFFFFF99"/>
      <rgbColor rgb="FF9CC2E5"/>
      <rgbColor rgb="FFFF99CC"/>
      <rgbColor rgb="FFCC99FF"/>
      <rgbColor rgb="FFCCCCCC"/>
      <rgbColor rgb="FF3366FF"/>
      <rgbColor rgb="FF33CCCC"/>
      <rgbColor rgb="FF99CC00"/>
      <rgbColor rgb="FFFFCC00"/>
      <rgbColor rgb="FFFF9900"/>
      <rgbColor rgb="FFFF6600"/>
      <rgbColor rgb="FF666699"/>
      <rgbColor rgb="FFB7B7B7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B6D7A8"/>
    <pageSetUpPr fitToPage="true"/>
  </sheetPr>
  <dimension ref="A1:Y100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1" activeCellId="0" sqref="F1"/>
    </sheetView>
  </sheetViews>
  <sheetFormatPr defaultColWidth="12.609375" defaultRowHeight="13.8" zeroHeight="false" outlineLevelRow="0" outlineLevelCol="0"/>
  <cols>
    <col collapsed="false" customWidth="true" hidden="false" outlineLevel="0" max="1" min="1" style="0" width="1.61"/>
    <col collapsed="false" customWidth="true" hidden="false" outlineLevel="0" max="2" min="2" style="0" width="5.25"/>
    <col collapsed="false" customWidth="true" hidden="false" outlineLevel="0" max="3" min="3" style="0" width="44.13"/>
    <col collapsed="false" customWidth="true" hidden="false" outlineLevel="0" max="4" min="4" style="0" width="16.75"/>
    <col collapsed="false" customWidth="true" hidden="true" outlineLevel="0" max="5" min="5" style="0" width="19.5"/>
    <col collapsed="false" customWidth="true" hidden="false" outlineLevel="0" max="7" min="6" style="0" width="10.5"/>
    <col collapsed="false" customWidth="true" hidden="false" outlineLevel="0" max="21" min="8" style="0" width="8.63"/>
    <col collapsed="false" customWidth="true" hidden="false" outlineLevel="0" max="24" min="22" style="0" width="12.5"/>
    <col collapsed="false" customWidth="true" hidden="false" outlineLevel="0" max="1024" min="1021" style="0" width="10.5"/>
  </cols>
  <sheetData>
    <row r="1" customFormat="false" ht="12.75" hidden="false" customHeight="true" outlineLevel="0" collapsed="false">
      <c r="A1" s="1"/>
      <c r="B1" s="2"/>
      <c r="C1" s="1"/>
      <c r="D1" s="3"/>
      <c r="E1" s="2"/>
      <c r="F1" s="4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customFormat="false" ht="12.75" hidden="false" customHeight="true" outlineLevel="0" collapsed="false">
      <c r="A2" s="1"/>
      <c r="B2" s="5" t="s">
        <v>0</v>
      </c>
      <c r="C2" s="5"/>
      <c r="D2" s="5"/>
      <c r="E2" s="5"/>
      <c r="F2" s="4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customFormat="false" ht="12.75" hidden="false" customHeight="true" outlineLevel="0" collapsed="false">
      <c r="A3" s="1"/>
      <c r="B3" s="3"/>
      <c r="C3" s="1"/>
      <c r="D3" s="6"/>
      <c r="E3" s="1"/>
      <c r="F3" s="4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customFormat="false" ht="12.75" hidden="false" customHeight="true" outlineLevel="0" collapsed="false">
      <c r="A4" s="1"/>
      <c r="B4" s="7" t="s">
        <v>1</v>
      </c>
      <c r="C4" s="7"/>
      <c r="E4" s="8" t="s">
        <v>2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customFormat="false" ht="12.75" hidden="false" customHeight="true" outlineLevel="0" collapsed="false">
      <c r="A5" s="1"/>
      <c r="B5" s="9" t="s">
        <v>3</v>
      </c>
      <c r="C5" s="9"/>
      <c r="E5" s="10" t="n">
        <v>43586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customFormat="false" ht="12.75" hidden="false" customHeight="true" outlineLevel="0" collapsed="false">
      <c r="A6" s="1"/>
      <c r="B6" s="3"/>
      <c r="C6" s="1"/>
      <c r="D6" s="6"/>
      <c r="E6" s="1"/>
      <c r="F6" s="4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customFormat="false" ht="12.75" hidden="false" customHeight="true" outlineLevel="0" collapsed="false">
      <c r="A7" s="1"/>
      <c r="B7" s="11" t="s">
        <v>4</v>
      </c>
      <c r="C7" s="11"/>
      <c r="D7" s="1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2"/>
      <c r="R7" s="12"/>
      <c r="S7" s="12"/>
      <c r="T7" s="12"/>
      <c r="U7" s="12"/>
    </row>
    <row r="8" customFormat="false" ht="12.75" hidden="false" customHeight="true" outlineLevel="0" collapsed="false">
      <c r="A8" s="1"/>
      <c r="B8" s="3"/>
      <c r="C8" s="1"/>
      <c r="D8" s="6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2"/>
      <c r="R8" s="12"/>
      <c r="S8" s="12"/>
      <c r="T8" s="12"/>
      <c r="U8" s="12"/>
    </row>
    <row r="9" customFormat="false" ht="12.75" hidden="false" customHeight="true" outlineLevel="0" collapsed="false">
      <c r="A9" s="1"/>
      <c r="B9" s="13" t="s">
        <v>5</v>
      </c>
      <c r="C9" s="14" t="s">
        <v>6</v>
      </c>
      <c r="D9" s="15" t="n">
        <v>44613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2"/>
      <c r="R9" s="12"/>
      <c r="S9" s="12"/>
      <c r="T9" s="12"/>
      <c r="U9" s="12"/>
    </row>
    <row r="10" customFormat="false" ht="12.75" hidden="false" customHeight="true" outlineLevel="0" collapsed="false">
      <c r="A10" s="1"/>
      <c r="B10" s="13" t="s">
        <v>7</v>
      </c>
      <c r="C10" s="14" t="s">
        <v>8</v>
      </c>
      <c r="D10" s="16" t="s">
        <v>9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2"/>
      <c r="R10" s="12"/>
      <c r="S10" s="12"/>
      <c r="T10" s="12"/>
      <c r="U10" s="12"/>
    </row>
    <row r="11" customFormat="false" ht="12.75" hidden="false" customHeight="true" outlineLevel="0" collapsed="false">
      <c r="A11" s="1"/>
      <c r="B11" s="13" t="s">
        <v>10</v>
      </c>
      <c r="C11" s="14" t="s">
        <v>11</v>
      </c>
      <c r="D11" s="17" t="s">
        <v>12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2"/>
      <c r="R11" s="12"/>
      <c r="S11" s="12"/>
      <c r="T11" s="12"/>
      <c r="U11" s="12"/>
    </row>
    <row r="12" customFormat="false" ht="12.75" hidden="false" customHeight="true" outlineLevel="0" collapsed="false">
      <c r="A12" s="1"/>
      <c r="B12" s="13" t="s">
        <v>13</v>
      </c>
      <c r="C12" s="14" t="s">
        <v>14</v>
      </c>
      <c r="D12" s="17" t="n">
        <v>12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2"/>
      <c r="R12" s="12"/>
      <c r="S12" s="12"/>
      <c r="T12" s="12"/>
      <c r="U12" s="12"/>
    </row>
    <row r="13" customFormat="false" ht="12.75" hidden="false" customHeight="true" outlineLevel="0" collapsed="false">
      <c r="A13" s="1"/>
      <c r="B13" s="3"/>
      <c r="C13" s="1"/>
      <c r="D13" s="6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2"/>
      <c r="R13" s="12"/>
      <c r="S13" s="12"/>
      <c r="T13" s="12"/>
      <c r="U13" s="12"/>
    </row>
    <row r="14" customFormat="false" ht="12.75" hidden="false" customHeight="true" outlineLevel="0" collapsed="false">
      <c r="A14" s="1"/>
      <c r="B14" s="11" t="s">
        <v>15</v>
      </c>
      <c r="C14" s="11"/>
      <c r="D14" s="1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2"/>
      <c r="R14" s="12"/>
      <c r="S14" s="12"/>
      <c r="T14" s="12"/>
      <c r="U14" s="12"/>
    </row>
    <row r="15" customFormat="false" ht="12.75" hidden="false" customHeight="true" outlineLevel="0" collapsed="false">
      <c r="A15" s="1"/>
      <c r="B15" s="2"/>
      <c r="C15" s="1"/>
      <c r="D15" s="6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2"/>
      <c r="R15" s="12"/>
      <c r="S15" s="12"/>
      <c r="T15" s="12"/>
      <c r="U15" s="12"/>
    </row>
    <row r="16" customFormat="false" ht="33" hidden="false" customHeight="true" outlineLevel="0" collapsed="false">
      <c r="A16" s="1"/>
      <c r="B16" s="18" t="s">
        <v>16</v>
      </c>
      <c r="C16" s="7" t="s">
        <v>17</v>
      </c>
      <c r="D16" s="19" t="s">
        <v>18</v>
      </c>
      <c r="E16" s="20"/>
      <c r="F16" s="4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customFormat="false" ht="12.75" hidden="false" customHeight="true" outlineLevel="0" collapsed="false">
      <c r="A17" s="1"/>
      <c r="B17" s="13" t="n">
        <v>1</v>
      </c>
      <c r="C17" s="13" t="s">
        <v>19</v>
      </c>
      <c r="D17" s="9" t="n">
        <v>1</v>
      </c>
      <c r="E17" s="3"/>
      <c r="F17" s="4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customFormat="false" ht="12.75" hidden="false" customHeight="true" outlineLevel="0" collapsed="false">
      <c r="A18" s="1"/>
      <c r="B18" s="3"/>
      <c r="C18" s="3"/>
      <c r="D18" s="21"/>
      <c r="E18" s="3"/>
      <c r="F18" s="1"/>
      <c r="G18" s="4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customFormat="false" ht="12.75" hidden="false" customHeight="true" outlineLevel="0" collapsed="false">
      <c r="A19" s="1"/>
      <c r="B19" s="22" t="s">
        <v>20</v>
      </c>
      <c r="C19" s="22"/>
      <c r="D19" s="22"/>
      <c r="E19" s="1"/>
      <c r="F19" s="1"/>
      <c r="G19" s="4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customFormat="false" ht="12.75" hidden="false" customHeight="true" outlineLevel="0" collapsed="false">
      <c r="A20" s="1"/>
      <c r="B20" s="23" t="s">
        <v>21</v>
      </c>
      <c r="C20" s="23"/>
      <c r="D20" s="23"/>
      <c r="E20" s="1"/>
      <c r="F20" s="1"/>
      <c r="G20" s="4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customFormat="false" ht="12.75" hidden="false" customHeight="true" outlineLevel="0" collapsed="false">
      <c r="A21" s="1"/>
      <c r="B21" s="13" t="n">
        <v>1</v>
      </c>
      <c r="C21" s="14" t="s">
        <v>16</v>
      </c>
      <c r="D21" s="16" t="s">
        <v>22</v>
      </c>
      <c r="E21" s="1"/>
      <c r="F21" s="1"/>
      <c r="G21" s="4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customFormat="false" ht="12.75" hidden="false" customHeight="true" outlineLevel="0" collapsed="false">
      <c r="A22" s="1"/>
      <c r="B22" s="13" t="n">
        <v>2</v>
      </c>
      <c r="C22" s="14" t="s">
        <v>23</v>
      </c>
      <c r="D22" s="16" t="s">
        <v>24</v>
      </c>
      <c r="E22" s="1"/>
      <c r="F22" s="1"/>
      <c r="G22" s="4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customFormat="false" ht="12.75" hidden="false" customHeight="true" outlineLevel="0" collapsed="false">
      <c r="A23" s="1"/>
      <c r="B23" s="13" t="n">
        <v>3</v>
      </c>
      <c r="C23" s="14" t="s">
        <v>25</v>
      </c>
      <c r="D23" s="16" t="n">
        <v>1492.43</v>
      </c>
      <c r="E23" s="1"/>
      <c r="F23" s="1"/>
      <c r="G23" s="4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customFormat="false" ht="12.75" hidden="false" customHeight="true" outlineLevel="0" collapsed="false">
      <c r="A24" s="1"/>
      <c r="B24" s="13" t="n">
        <v>4</v>
      </c>
      <c r="C24" s="14" t="s">
        <v>26</v>
      </c>
      <c r="D24" s="16"/>
      <c r="E24" s="1"/>
      <c r="F24" s="1"/>
      <c r="G24" s="4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customFormat="false" ht="12.75" hidden="false" customHeight="true" outlineLevel="0" collapsed="false">
      <c r="A25" s="1"/>
      <c r="B25" s="13" t="n">
        <v>5</v>
      </c>
      <c r="C25" s="14" t="s">
        <v>27</v>
      </c>
      <c r="D25" s="24" t="n">
        <v>44562</v>
      </c>
      <c r="E25" s="1"/>
      <c r="F25" s="1"/>
      <c r="G25" s="4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customFormat="false" ht="12.75" hidden="false" customHeight="true" outlineLevel="0" collapsed="false">
      <c r="A26" s="1"/>
      <c r="B26" s="13" t="n">
        <v>6</v>
      </c>
      <c r="C26" s="25" t="s">
        <v>28</v>
      </c>
      <c r="D26" s="26" t="n">
        <v>4.7</v>
      </c>
      <c r="E26" s="1"/>
      <c r="F26" s="1"/>
      <c r="G26" s="4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customFormat="false" ht="12.75" hidden="false" customHeight="true" outlineLevel="0" collapsed="false">
      <c r="A27" s="1"/>
      <c r="B27" s="13" t="n">
        <v>7</v>
      </c>
      <c r="C27" s="25" t="s">
        <v>29</v>
      </c>
      <c r="D27" s="26" t="n">
        <v>20.08</v>
      </c>
      <c r="E27" s="1"/>
      <c r="F27" s="1"/>
      <c r="G27" s="4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customFormat="false" ht="12.75" hidden="false" customHeight="true" outlineLevel="0" collapsed="false">
      <c r="A28" s="1"/>
      <c r="B28" s="3"/>
      <c r="C28" s="1"/>
      <c r="D28" s="6"/>
      <c r="E28" s="1"/>
      <c r="F28" s="1"/>
      <c r="G28" s="4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customFormat="false" ht="12.75" hidden="false" customHeight="true" outlineLevel="0" collapsed="false">
      <c r="A29" s="1"/>
      <c r="B29" s="27" t="s">
        <v>30</v>
      </c>
      <c r="C29" s="27"/>
      <c r="D29" s="2"/>
      <c r="E29" s="2" t="s">
        <v>31</v>
      </c>
      <c r="F29" s="1"/>
      <c r="G29" s="4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customFormat="false" ht="12.75" hidden="false" customHeight="true" outlineLevel="0" collapsed="false">
      <c r="A30" s="1"/>
      <c r="B30" s="28" t="n">
        <v>1</v>
      </c>
      <c r="C30" s="29" t="s">
        <v>32</v>
      </c>
      <c r="D30" s="30" t="s">
        <v>33</v>
      </c>
      <c r="E30" s="31" t="s">
        <v>34</v>
      </c>
      <c r="F30" s="1"/>
      <c r="G30" s="4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customFormat="false" ht="12.75" hidden="false" customHeight="true" outlineLevel="0" collapsed="false">
      <c r="A31" s="1"/>
      <c r="B31" s="32" t="s">
        <v>5</v>
      </c>
      <c r="C31" s="33" t="s">
        <v>35</v>
      </c>
      <c r="D31" s="32"/>
      <c r="E31" s="34" t="n">
        <f aca="false">D23</f>
        <v>1492.43</v>
      </c>
      <c r="F31" s="1"/>
      <c r="G31" s="4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customFormat="false" ht="12.75" hidden="false" customHeight="true" outlineLevel="0" collapsed="false">
      <c r="A32" s="1"/>
      <c r="B32" s="32" t="s">
        <v>7</v>
      </c>
      <c r="C32" s="33" t="s">
        <v>36</v>
      </c>
      <c r="D32" s="35" t="n">
        <v>0.3</v>
      </c>
      <c r="E32" s="34" t="n">
        <f aca="false">(E31*$D$32)</f>
        <v>447.729</v>
      </c>
      <c r="F32" s="1"/>
      <c r="G32" s="4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customFormat="false" ht="12.75" hidden="false" customHeight="true" outlineLevel="0" collapsed="false">
      <c r="A33" s="1"/>
      <c r="B33" s="32" t="s">
        <v>10</v>
      </c>
      <c r="C33" s="33" t="s">
        <v>37</v>
      </c>
      <c r="D33" s="35" t="n">
        <v>0</v>
      </c>
      <c r="E33" s="34" t="n">
        <f aca="false">E31*D33</f>
        <v>0</v>
      </c>
      <c r="F33" s="1"/>
      <c r="G33" s="4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customFormat="false" ht="12.75" hidden="false" customHeight="true" outlineLevel="0" collapsed="false">
      <c r="A34" s="1"/>
      <c r="B34" s="32" t="s">
        <v>13</v>
      </c>
      <c r="C34" s="33" t="s">
        <v>38</v>
      </c>
      <c r="D34" s="35" t="n">
        <v>0</v>
      </c>
      <c r="E34" s="34" t="n">
        <v>0</v>
      </c>
      <c r="F34" s="1"/>
      <c r="G34" s="4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customFormat="false" ht="12.75" hidden="false" customHeight="true" outlineLevel="0" collapsed="false">
      <c r="A35" s="1"/>
      <c r="B35" s="32" t="s">
        <v>39</v>
      </c>
      <c r="C35" s="33" t="s">
        <v>40</v>
      </c>
      <c r="D35" s="35"/>
      <c r="E35" s="34" t="n">
        <v>0</v>
      </c>
      <c r="F35" s="1"/>
      <c r="G35" s="4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customFormat="false" ht="12.75" hidden="false" customHeight="true" outlineLevel="0" collapsed="false">
      <c r="A36" s="1"/>
      <c r="B36" s="32" t="s">
        <v>41</v>
      </c>
      <c r="C36" s="33" t="s">
        <v>42</v>
      </c>
      <c r="D36" s="35"/>
      <c r="E36" s="34" t="n">
        <v>0</v>
      </c>
      <c r="F36" s="1"/>
      <c r="G36" s="4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customFormat="false" ht="12.75" hidden="false" customHeight="true" outlineLevel="0" collapsed="false">
      <c r="A37" s="1"/>
      <c r="B37" s="32" t="s">
        <v>43</v>
      </c>
      <c r="C37" s="33" t="s">
        <v>44</v>
      </c>
      <c r="D37" s="32"/>
      <c r="E37" s="34" t="n">
        <f aca="false">E38</f>
        <v>0</v>
      </c>
      <c r="F37" s="1"/>
      <c r="G37" s="4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customFormat="false" ht="12.75" hidden="false" customHeight="true" outlineLevel="0" collapsed="false">
      <c r="A38" s="1"/>
      <c r="B38" s="32" t="s">
        <v>13</v>
      </c>
      <c r="C38" s="33" t="s">
        <v>45</v>
      </c>
      <c r="D38" s="35"/>
      <c r="E38" s="34" t="n">
        <f aca="false">(E34/30)*5</f>
        <v>0</v>
      </c>
      <c r="F38" s="1"/>
      <c r="G38" s="4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customFormat="false" ht="12.75" hidden="false" customHeight="true" outlineLevel="0" collapsed="false">
      <c r="A39" s="1"/>
      <c r="B39" s="36" t="s">
        <v>46</v>
      </c>
      <c r="C39" s="36"/>
      <c r="D39" s="28"/>
      <c r="E39" s="31" t="n">
        <f aca="false">SUM(E31:E37)</f>
        <v>1940.159</v>
      </c>
      <c r="F39" s="1"/>
      <c r="G39" s="4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customFormat="false" ht="12.75" hidden="false" customHeight="true" outlineLevel="0" collapsed="false">
      <c r="A40" s="1"/>
      <c r="B40" s="3"/>
      <c r="C40" s="1"/>
      <c r="D40" s="6"/>
      <c r="E40" s="37"/>
      <c r="F40" s="1"/>
      <c r="G40" s="4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customFormat="false" ht="12.75" hidden="false" customHeight="true" outlineLevel="0" collapsed="false">
      <c r="A41" s="1"/>
      <c r="B41" s="38" t="s">
        <v>47</v>
      </c>
      <c r="C41" s="38"/>
      <c r="D41" s="38"/>
      <c r="E41" s="39"/>
      <c r="F41" s="1"/>
      <c r="G41" s="4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customFormat="false" ht="12.75" hidden="false" customHeight="true" outlineLevel="0" collapsed="false">
      <c r="A42" s="1"/>
      <c r="B42" s="38" t="s">
        <v>48</v>
      </c>
      <c r="C42" s="38"/>
      <c r="D42" s="38"/>
      <c r="E42" s="39"/>
      <c r="F42" s="1"/>
      <c r="G42" s="4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customFormat="false" ht="12.75" hidden="false" customHeight="true" outlineLevel="0" collapsed="false">
      <c r="A43" s="1"/>
      <c r="B43" s="40" t="s">
        <v>49</v>
      </c>
      <c r="C43" s="41" t="s">
        <v>50</v>
      </c>
      <c r="D43" s="42" t="s">
        <v>33</v>
      </c>
      <c r="E43" s="43" t="s">
        <v>34</v>
      </c>
      <c r="F43" s="1"/>
      <c r="G43" s="4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customFormat="false" ht="12.75" hidden="false" customHeight="true" outlineLevel="0" collapsed="false">
      <c r="A44" s="1"/>
      <c r="B44" s="32" t="s">
        <v>5</v>
      </c>
      <c r="C44" s="33" t="s">
        <v>51</v>
      </c>
      <c r="D44" s="35" t="n">
        <f aca="false">1/12</f>
        <v>0.08333333333</v>
      </c>
      <c r="E44" s="44" t="n">
        <f aca="false">$E$39*$D$44</f>
        <v>161.6799167</v>
      </c>
      <c r="F44" s="1"/>
      <c r="G44" s="4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customFormat="false" ht="12.75" hidden="false" customHeight="true" outlineLevel="0" collapsed="false">
      <c r="A45" s="1"/>
      <c r="B45" s="32" t="s">
        <v>7</v>
      </c>
      <c r="C45" s="45" t="s">
        <v>52</v>
      </c>
      <c r="D45" s="35" t="n">
        <v>0</v>
      </c>
      <c r="E45" s="44" t="n">
        <f aca="false">$E$39*$D$45</f>
        <v>0</v>
      </c>
      <c r="F45" s="1"/>
      <c r="G45" s="4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customFormat="false" ht="12.75" hidden="false" customHeight="true" outlineLevel="0" collapsed="false">
      <c r="A46" s="1"/>
      <c r="B46" s="32" t="s">
        <v>10</v>
      </c>
      <c r="C46" s="45" t="s">
        <v>53</v>
      </c>
      <c r="D46" s="35" t="n">
        <f aca="false">1/12/3</f>
        <v>0.02777777778</v>
      </c>
      <c r="E46" s="44" t="n">
        <f aca="false">$E$39*D46</f>
        <v>53.89330556</v>
      </c>
      <c r="F46" s="1"/>
      <c r="G46" s="4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customFormat="false" ht="12.75" hidden="false" customHeight="true" outlineLevel="0" collapsed="false">
      <c r="A47" s="1"/>
      <c r="B47" s="46"/>
      <c r="C47" s="46" t="s">
        <v>54</v>
      </c>
      <c r="D47" s="47"/>
      <c r="E47" s="48" t="n">
        <f aca="false">SUM(E44:E46)</f>
        <v>215.57322226</v>
      </c>
      <c r="F47" s="1"/>
      <c r="G47" s="4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customFormat="false" ht="12.75" hidden="false" customHeight="true" outlineLevel="0" collapsed="false">
      <c r="A48" s="1"/>
      <c r="B48" s="49" t="s">
        <v>43</v>
      </c>
      <c r="C48" s="45" t="s">
        <v>55</v>
      </c>
      <c r="D48" s="35" t="n">
        <f aca="false">D61</f>
        <v>0.348</v>
      </c>
      <c r="E48" s="34" t="n">
        <f aca="false">E47*D48</f>
        <v>75.01948133</v>
      </c>
      <c r="F48" s="1"/>
      <c r="G48" s="4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50"/>
      <c r="W48" s="50"/>
      <c r="X48" s="50"/>
    </row>
    <row r="49" customFormat="false" ht="12.75" hidden="false" customHeight="true" outlineLevel="0" collapsed="false">
      <c r="A49" s="1"/>
      <c r="B49" s="51" t="s">
        <v>46</v>
      </c>
      <c r="C49" s="51"/>
      <c r="D49" s="40"/>
      <c r="E49" s="43" t="n">
        <f aca="false">SUM(E47:E48)</f>
        <v>290.59270359</v>
      </c>
      <c r="F49" s="1"/>
      <c r="G49" s="4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customFormat="false" ht="40.5" hidden="false" customHeight="true" outlineLevel="0" collapsed="false">
      <c r="A50" s="1"/>
      <c r="B50" s="3"/>
      <c r="C50" s="1"/>
      <c r="D50" s="6"/>
      <c r="E50" s="1"/>
      <c r="F50" s="1"/>
      <c r="G50" s="4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customFormat="false" ht="25.35" hidden="false" customHeight="true" outlineLevel="0" collapsed="false">
      <c r="A51" s="1"/>
      <c r="B51" s="52" t="s">
        <v>56</v>
      </c>
      <c r="C51" s="52"/>
      <c r="D51" s="52"/>
      <c r="E51" s="52"/>
      <c r="F51" s="1"/>
      <c r="G51" s="4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customFormat="false" ht="12.75" hidden="false" customHeight="true" outlineLevel="0" collapsed="false">
      <c r="A52" s="1"/>
      <c r="B52" s="51" t="s">
        <v>57</v>
      </c>
      <c r="C52" s="51"/>
      <c r="D52" s="42" t="s">
        <v>33</v>
      </c>
      <c r="E52" s="40" t="s">
        <v>34</v>
      </c>
      <c r="F52" s="1"/>
      <c r="G52" s="4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customFormat="false" ht="12.75" hidden="false" customHeight="true" outlineLevel="0" collapsed="false">
      <c r="A53" s="1"/>
      <c r="B53" s="32" t="s">
        <v>5</v>
      </c>
      <c r="C53" s="33" t="s">
        <v>58</v>
      </c>
      <c r="D53" s="35" t="n">
        <v>0.2</v>
      </c>
      <c r="E53" s="34" t="n">
        <f aca="false">E39*$D$53</f>
        <v>388.0318</v>
      </c>
      <c r="F53" s="1"/>
      <c r="G53" s="4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customFormat="false" ht="12.75" hidden="false" customHeight="true" outlineLevel="0" collapsed="false">
      <c r="A54" s="1"/>
      <c r="B54" s="32" t="s">
        <v>7</v>
      </c>
      <c r="C54" s="33" t="s">
        <v>59</v>
      </c>
      <c r="D54" s="35" t="n">
        <v>0.025</v>
      </c>
      <c r="E54" s="34" t="n">
        <f aca="false">E39*$D$54</f>
        <v>48.503975</v>
      </c>
      <c r="F54" s="1"/>
      <c r="G54" s="4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customFormat="false" ht="12.75" hidden="false" customHeight="true" outlineLevel="0" collapsed="false">
      <c r="A55" s="1"/>
      <c r="B55" s="32" t="s">
        <v>10</v>
      </c>
      <c r="C55" s="33" t="s">
        <v>60</v>
      </c>
      <c r="D55" s="35" t="n">
        <v>0.01</v>
      </c>
      <c r="E55" s="34" t="n">
        <f aca="false">E39*$D$55</f>
        <v>19.40159</v>
      </c>
      <c r="F55" s="1"/>
      <c r="G55" s="4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customFormat="false" ht="12.75" hidden="false" customHeight="true" outlineLevel="0" collapsed="false">
      <c r="A56" s="1"/>
      <c r="B56" s="32" t="s">
        <v>13</v>
      </c>
      <c r="C56" s="33" t="s">
        <v>61</v>
      </c>
      <c r="D56" s="35" t="n">
        <v>0.015</v>
      </c>
      <c r="E56" s="34" t="n">
        <f aca="false">E39*$D$56</f>
        <v>29.102385</v>
      </c>
      <c r="F56" s="1"/>
      <c r="G56" s="4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customFormat="false" ht="12.75" hidden="false" customHeight="true" outlineLevel="0" collapsed="false">
      <c r="A57" s="1"/>
      <c r="B57" s="32" t="s">
        <v>39</v>
      </c>
      <c r="C57" s="33" t="s">
        <v>62</v>
      </c>
      <c r="D57" s="35" t="n">
        <v>0.01</v>
      </c>
      <c r="E57" s="34" t="n">
        <f aca="false">E39*$D$57</f>
        <v>19.40159</v>
      </c>
      <c r="F57" s="1"/>
      <c r="G57" s="4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customFormat="false" ht="12.75" hidden="false" customHeight="true" outlineLevel="0" collapsed="false">
      <c r="A58" s="1"/>
      <c r="B58" s="32" t="s">
        <v>41</v>
      </c>
      <c r="C58" s="33" t="s">
        <v>63</v>
      </c>
      <c r="D58" s="35" t="n">
        <v>0.006</v>
      </c>
      <c r="E58" s="34" t="n">
        <f aca="false">E39*$D$58</f>
        <v>11.640954</v>
      </c>
      <c r="F58" s="1"/>
      <c r="G58" s="4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customFormat="false" ht="12.75" hidden="false" customHeight="true" outlineLevel="0" collapsed="false">
      <c r="A59" s="1"/>
      <c r="B59" s="32" t="s">
        <v>43</v>
      </c>
      <c r="C59" s="33" t="s">
        <v>64</v>
      </c>
      <c r="D59" s="35" t="n">
        <v>0.002</v>
      </c>
      <c r="E59" s="34" t="n">
        <f aca="false">E39*$D$59</f>
        <v>3.880318</v>
      </c>
      <c r="F59" s="1"/>
      <c r="G59" s="4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customFormat="false" ht="12.75" hidden="false" customHeight="true" outlineLevel="0" collapsed="false">
      <c r="A60" s="1"/>
      <c r="B60" s="32" t="s">
        <v>65</v>
      </c>
      <c r="C60" s="33" t="s">
        <v>66</v>
      </c>
      <c r="D60" s="35" t="n">
        <v>0.08</v>
      </c>
      <c r="E60" s="34" t="n">
        <f aca="false">E39*$D$60</f>
        <v>155.21272</v>
      </c>
      <c r="F60" s="1"/>
      <c r="G60" s="4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customFormat="false" ht="12.75" hidden="false" customHeight="true" outlineLevel="0" collapsed="false">
      <c r="A61" s="1"/>
      <c r="B61" s="51" t="s">
        <v>46</v>
      </c>
      <c r="C61" s="51"/>
      <c r="D61" s="53" t="n">
        <f aca="false">SUM(D53:D60)</f>
        <v>0.348</v>
      </c>
      <c r="E61" s="43" t="n">
        <f aca="false">SUM(E53:E60)</f>
        <v>675.175332</v>
      </c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customFormat="false" ht="12.75" hidden="false" customHeight="true" outlineLevel="0" collapsed="false">
      <c r="A62" s="1"/>
      <c r="B62" s="3"/>
      <c r="C62" s="1"/>
      <c r="D62" s="6"/>
      <c r="E62" s="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customFormat="false" ht="12.75" hidden="false" customHeight="true" outlineLevel="0" collapsed="false">
      <c r="A63" s="1"/>
      <c r="B63" s="38" t="s">
        <v>67</v>
      </c>
      <c r="C63" s="38"/>
      <c r="D63" s="38"/>
      <c r="E63" s="1"/>
      <c r="F63" s="1"/>
      <c r="G63" s="4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customFormat="false" ht="12.75" hidden="false" customHeight="true" outlineLevel="0" collapsed="false">
      <c r="A64" s="1"/>
      <c r="B64" s="40" t="s">
        <v>68</v>
      </c>
      <c r="C64" s="54" t="s">
        <v>69</v>
      </c>
      <c r="D64" s="42"/>
      <c r="E64" s="43" t="s">
        <v>34</v>
      </c>
      <c r="F64" s="1"/>
      <c r="G64" s="4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customFormat="false" ht="12.75" hidden="false" customHeight="true" outlineLevel="0" collapsed="false">
      <c r="A65" s="1"/>
      <c r="B65" s="32" t="s">
        <v>5</v>
      </c>
      <c r="C65" s="33" t="s">
        <v>70</v>
      </c>
      <c r="D65" s="55" t="n">
        <v>5</v>
      </c>
      <c r="E65" s="34" t="n">
        <f aca="false">((D65*21*2)-(0.06*E31))</f>
        <v>120.4542</v>
      </c>
      <c r="F65" s="1"/>
      <c r="G65" s="4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customFormat="false" ht="12.75" hidden="false" customHeight="true" outlineLevel="0" collapsed="false">
      <c r="A66" s="1"/>
      <c r="B66" s="32" t="s">
        <v>7</v>
      </c>
      <c r="C66" s="33" t="s">
        <v>71</v>
      </c>
      <c r="D66" s="55" t="n">
        <v>20.08</v>
      </c>
      <c r="E66" s="34" t="n">
        <f aca="false">($D$66*21)*99%</f>
        <v>417.4632</v>
      </c>
      <c r="F66" s="1"/>
      <c r="G66" s="4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customFormat="false" ht="12.75" hidden="false" customHeight="true" outlineLevel="0" collapsed="false">
      <c r="A67" s="1"/>
      <c r="B67" s="32" t="s">
        <v>10</v>
      </c>
      <c r="C67" s="33" t="s">
        <v>72</v>
      </c>
      <c r="D67" s="55" t="n">
        <v>0</v>
      </c>
      <c r="E67" s="56" t="n">
        <v>11</v>
      </c>
      <c r="F67" s="1"/>
      <c r="G67" s="4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customFormat="false" ht="12.75" hidden="false" customHeight="true" outlineLevel="0" collapsed="false">
      <c r="A68" s="1"/>
      <c r="B68" s="32" t="s">
        <v>13</v>
      </c>
      <c r="C68" s="33" t="s">
        <v>44</v>
      </c>
      <c r="D68" s="57" t="s">
        <v>73</v>
      </c>
      <c r="E68" s="34" t="n">
        <f aca="false">SUM(E69:E73)</f>
        <v>135.81113</v>
      </c>
      <c r="F68" s="1"/>
      <c r="G68" s="4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customFormat="false" ht="12.75" hidden="false" customHeight="true" outlineLevel="0" collapsed="false">
      <c r="A69" s="1"/>
      <c r="B69" s="32" t="s">
        <v>74</v>
      </c>
      <c r="C69" s="33" t="s">
        <v>75</v>
      </c>
      <c r="D69" s="32" t="s">
        <v>73</v>
      </c>
      <c r="E69" s="34" t="n">
        <v>0</v>
      </c>
      <c r="F69" s="1"/>
      <c r="G69" s="4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customFormat="false" ht="12.75" hidden="false" customHeight="true" outlineLevel="0" collapsed="false">
      <c r="A70" s="1"/>
      <c r="B70" s="32" t="s">
        <v>74</v>
      </c>
      <c r="C70" s="33" t="s">
        <v>76</v>
      </c>
      <c r="D70" s="35" t="n">
        <v>0.07</v>
      </c>
      <c r="E70" s="34" t="n">
        <f aca="false">E39*D70</f>
        <v>135.81113</v>
      </c>
      <c r="F70" s="1"/>
      <c r="G70" s="4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50"/>
      <c r="W70" s="50"/>
      <c r="X70" s="50"/>
      <c r="Y70" s="50"/>
    </row>
    <row r="71" customFormat="false" ht="12.75" hidden="false" customHeight="true" outlineLevel="0" collapsed="false">
      <c r="A71" s="1"/>
      <c r="B71" s="32" t="s">
        <v>77</v>
      </c>
      <c r="C71" s="58" t="s">
        <v>78</v>
      </c>
      <c r="D71" s="35"/>
      <c r="E71" s="34" t="n">
        <v>0</v>
      </c>
      <c r="F71" s="1"/>
      <c r="G71" s="4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customFormat="false" ht="12.75" hidden="true" customHeight="true" outlineLevel="0" collapsed="false">
      <c r="A72" s="1"/>
      <c r="B72" s="32" t="s">
        <v>79</v>
      </c>
      <c r="C72" s="59" t="s">
        <v>80</v>
      </c>
      <c r="D72" s="60" t="n">
        <v>0.006</v>
      </c>
      <c r="E72" s="61" t="n">
        <v>0</v>
      </c>
      <c r="F72" s="1"/>
      <c r="G72" s="4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customFormat="false" ht="12.75" hidden="true" customHeight="true" outlineLevel="0" collapsed="false">
      <c r="A73" s="1"/>
      <c r="B73" s="32" t="s">
        <v>81</v>
      </c>
      <c r="C73" s="59" t="s">
        <v>72</v>
      </c>
      <c r="D73" s="60" t="n">
        <v>0</v>
      </c>
      <c r="E73" s="61" t="n">
        <v>0</v>
      </c>
      <c r="F73" s="1"/>
      <c r="G73" s="4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customFormat="false" ht="12.75" hidden="false" customHeight="true" outlineLevel="0" collapsed="false">
      <c r="A74" s="1"/>
      <c r="B74" s="51" t="s">
        <v>46</v>
      </c>
      <c r="C74" s="51"/>
      <c r="D74" s="40"/>
      <c r="E74" s="43" t="n">
        <f aca="false">SUM(E65:E68)</f>
        <v>684.72853</v>
      </c>
      <c r="F74" s="1"/>
      <c r="G74" s="4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customFormat="false" ht="12.75" hidden="false" customHeight="true" outlineLevel="0" collapsed="false">
      <c r="A75" s="1"/>
      <c r="B75" s="3"/>
      <c r="C75" s="1"/>
      <c r="D75" s="6"/>
      <c r="E75" s="1"/>
      <c r="F75" s="1"/>
      <c r="G75" s="4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customFormat="false" ht="12.75" hidden="false" customHeight="true" outlineLevel="0" collapsed="false">
      <c r="A76" s="1"/>
      <c r="B76" s="38" t="s">
        <v>82</v>
      </c>
      <c r="C76" s="38"/>
      <c r="D76" s="38"/>
      <c r="E76" s="1"/>
      <c r="F76" s="1"/>
      <c r="G76" s="4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customFormat="false" ht="12.75" hidden="false" customHeight="true" outlineLevel="0" collapsed="false">
      <c r="A77" s="1"/>
      <c r="B77" s="40" t="n">
        <v>2</v>
      </c>
      <c r="C77" s="40" t="s">
        <v>83</v>
      </c>
      <c r="D77" s="42" t="s">
        <v>33</v>
      </c>
      <c r="E77" s="43" t="s">
        <v>34</v>
      </c>
      <c r="F77" s="1"/>
      <c r="G77" s="4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customFormat="false" ht="12.75" hidden="false" customHeight="true" outlineLevel="0" collapsed="false">
      <c r="A78" s="1"/>
      <c r="B78" s="32" t="s">
        <v>49</v>
      </c>
      <c r="C78" s="45" t="s">
        <v>50</v>
      </c>
      <c r="D78" s="32"/>
      <c r="E78" s="34" t="n">
        <f aca="false">E49</f>
        <v>290.59270359</v>
      </c>
      <c r="F78" s="1"/>
      <c r="G78" s="4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customFormat="false" ht="12.75" hidden="false" customHeight="true" outlineLevel="0" collapsed="false">
      <c r="A79" s="1"/>
      <c r="B79" s="32" t="s">
        <v>84</v>
      </c>
      <c r="C79" s="45" t="s">
        <v>85</v>
      </c>
      <c r="D79" s="32"/>
      <c r="E79" s="34" t="n">
        <f aca="false">E61</f>
        <v>675.175332</v>
      </c>
      <c r="F79" s="1"/>
      <c r="G79" s="4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customFormat="false" ht="12.75" hidden="false" customHeight="true" outlineLevel="0" collapsed="false">
      <c r="A80" s="1"/>
      <c r="B80" s="32" t="s">
        <v>68</v>
      </c>
      <c r="C80" s="45" t="s">
        <v>69</v>
      </c>
      <c r="D80" s="32"/>
      <c r="E80" s="34" t="n">
        <f aca="false">E74</f>
        <v>684.72853</v>
      </c>
      <c r="F80" s="1"/>
      <c r="G80" s="4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customFormat="false" ht="12.75" hidden="false" customHeight="true" outlineLevel="0" collapsed="false">
      <c r="A81" s="1"/>
      <c r="B81" s="51" t="s">
        <v>46</v>
      </c>
      <c r="C81" s="51"/>
      <c r="D81" s="62"/>
      <c r="E81" s="43" t="n">
        <f aca="false">SUM(E78:E80)</f>
        <v>1650.49656559</v>
      </c>
      <c r="F81" s="1"/>
      <c r="G81" s="4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customFormat="false" ht="12.75" hidden="false" customHeight="true" outlineLevel="0" collapsed="false">
      <c r="A82" s="1"/>
      <c r="B82" s="3"/>
      <c r="C82" s="1"/>
      <c r="D82" s="6"/>
      <c r="E82" s="1"/>
      <c r="F82" s="1"/>
      <c r="G82" s="4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customFormat="false" ht="12.75" hidden="false" customHeight="true" outlineLevel="0" collapsed="false">
      <c r="A83" s="1"/>
      <c r="B83" s="38" t="s">
        <v>86</v>
      </c>
      <c r="C83" s="38"/>
      <c r="D83" s="38"/>
      <c r="E83" s="1"/>
      <c r="F83" s="1"/>
      <c r="G83" s="4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customFormat="false" ht="12.75" hidden="false" customHeight="true" outlineLevel="0" collapsed="false">
      <c r="A84" s="1"/>
      <c r="B84" s="63" t="n">
        <v>3</v>
      </c>
      <c r="C84" s="63" t="s">
        <v>87</v>
      </c>
      <c r="D84" s="64" t="s">
        <v>33</v>
      </c>
      <c r="E84" s="65" t="s">
        <v>34</v>
      </c>
      <c r="F84" s="1"/>
      <c r="G84" s="4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customFormat="false" ht="12.75" hidden="false" customHeight="true" outlineLevel="0" collapsed="false">
      <c r="A85" s="1"/>
      <c r="B85" s="66" t="s">
        <v>5</v>
      </c>
      <c r="C85" s="45" t="s">
        <v>88</v>
      </c>
      <c r="D85" s="35" t="n">
        <v>0.0042</v>
      </c>
      <c r="E85" s="34" t="n">
        <f aca="false">($E$39+$E$47)*D85</f>
        <v>9.054075333</v>
      </c>
      <c r="F85" s="1"/>
      <c r="G85" s="4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customFormat="false" ht="12.75" hidden="false" customHeight="true" outlineLevel="0" collapsed="false">
      <c r="A86" s="1"/>
      <c r="B86" s="66" t="s">
        <v>7</v>
      </c>
      <c r="C86" s="45" t="s">
        <v>89</v>
      </c>
      <c r="D86" s="35" t="n">
        <v>0.08</v>
      </c>
      <c r="E86" s="34" t="n">
        <f aca="false">E85*D86</f>
        <v>0.7243260267</v>
      </c>
      <c r="F86" s="1"/>
      <c r="G86" s="4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customFormat="false" ht="12.75" hidden="false" customHeight="true" outlineLevel="0" collapsed="false">
      <c r="A87" s="1"/>
      <c r="B87" s="66" t="s">
        <v>10</v>
      </c>
      <c r="C87" s="45" t="s">
        <v>90</v>
      </c>
      <c r="D87" s="35" t="n">
        <v>0.0304</v>
      </c>
      <c r="E87" s="34" t="n">
        <f aca="false">($E$39+$E$47)*D87</f>
        <v>65.534259556704</v>
      </c>
      <c r="F87" s="1"/>
      <c r="G87" s="4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customFormat="false" ht="12.75" hidden="false" customHeight="true" outlineLevel="0" collapsed="false">
      <c r="A88" s="1"/>
      <c r="B88" s="66" t="s">
        <v>13</v>
      </c>
      <c r="C88" s="45" t="s">
        <v>91</v>
      </c>
      <c r="D88" s="35" t="n">
        <v>0.0194</v>
      </c>
      <c r="E88" s="34" t="n">
        <f aca="false">($E$39+$E$47)*D88</f>
        <v>41.821205111844</v>
      </c>
      <c r="F88" s="1"/>
      <c r="G88" s="4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customFormat="false" ht="12.75" hidden="false" customHeight="true" outlineLevel="0" collapsed="false">
      <c r="A89" s="1"/>
      <c r="B89" s="66" t="s">
        <v>39</v>
      </c>
      <c r="C89" s="45" t="s">
        <v>92</v>
      </c>
      <c r="D89" s="35" t="n">
        <f aca="false">D61</f>
        <v>0.348</v>
      </c>
      <c r="E89" s="34" t="n">
        <f aca="false">E88*D89</f>
        <v>14.55377938</v>
      </c>
      <c r="F89" s="67"/>
      <c r="G89" s="4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customFormat="false" ht="12.75" hidden="false" customHeight="true" outlineLevel="0" collapsed="false">
      <c r="A90" s="1"/>
      <c r="B90" s="66" t="s">
        <v>41</v>
      </c>
      <c r="C90" s="45" t="s">
        <v>93</v>
      </c>
      <c r="D90" s="35" t="n">
        <v>0.0016</v>
      </c>
      <c r="E90" s="34" t="n">
        <f aca="false">($E$39+$E$47)*D90</f>
        <v>3.449171556</v>
      </c>
      <c r="F90" s="1"/>
      <c r="G90" s="4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customFormat="false" ht="12.75" hidden="false" customHeight="true" outlineLevel="0" collapsed="false">
      <c r="A91" s="1"/>
      <c r="B91" s="68" t="s">
        <v>46</v>
      </c>
      <c r="C91" s="68"/>
      <c r="D91" s="69"/>
      <c r="E91" s="65" t="n">
        <f aca="false">SUM(E85:E90)</f>
        <v>135.136816964248</v>
      </c>
      <c r="F91" s="1"/>
      <c r="G91" s="4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customFormat="false" ht="12.75" hidden="false" customHeight="true" outlineLevel="0" collapsed="false">
      <c r="A92" s="1"/>
      <c r="B92" s="3"/>
      <c r="C92" s="1"/>
      <c r="D92" s="6"/>
      <c r="E92" s="1"/>
      <c r="F92" s="1"/>
      <c r="G92" s="4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customFormat="false" ht="12.75" hidden="false" customHeight="true" outlineLevel="0" collapsed="false">
      <c r="A93" s="1"/>
      <c r="B93" s="38" t="s">
        <v>94</v>
      </c>
      <c r="C93" s="38"/>
      <c r="D93" s="38"/>
      <c r="E93" s="1"/>
      <c r="F93" s="1"/>
      <c r="G93" s="4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customFormat="false" ht="12.75" hidden="false" customHeight="true" outlineLevel="0" collapsed="false">
      <c r="A94" s="1"/>
      <c r="B94" s="38" t="s">
        <v>95</v>
      </c>
      <c r="C94" s="38"/>
      <c r="D94" s="38"/>
      <c r="E94" s="1"/>
      <c r="F94" s="1"/>
      <c r="G94" s="4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customFormat="false" ht="12.75" hidden="false" customHeight="true" outlineLevel="0" collapsed="false">
      <c r="A95" s="1"/>
      <c r="B95" s="70" t="s">
        <v>96</v>
      </c>
      <c r="C95" s="70" t="s">
        <v>97</v>
      </c>
      <c r="D95" s="42" t="s">
        <v>33</v>
      </c>
      <c r="E95" s="42" t="s">
        <v>34</v>
      </c>
      <c r="F95" s="1"/>
      <c r="G95" s="4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customFormat="false" ht="12.75" hidden="false" customHeight="true" outlineLevel="0" collapsed="false">
      <c r="A96" s="1"/>
      <c r="B96" s="66" t="s">
        <v>5</v>
      </c>
      <c r="C96" s="45" t="s">
        <v>52</v>
      </c>
      <c r="D96" s="71" t="n">
        <f aca="false">1/12</f>
        <v>0.08333333333</v>
      </c>
      <c r="E96" s="34" t="n">
        <f aca="false">E39*$D$96</f>
        <v>161.6799167</v>
      </c>
      <c r="F96" s="1"/>
      <c r="G96" s="4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customFormat="false" ht="12.75" hidden="false" customHeight="true" outlineLevel="0" collapsed="false">
      <c r="A97" s="1"/>
      <c r="B97" s="66" t="s">
        <v>7</v>
      </c>
      <c r="C97" s="45" t="s">
        <v>97</v>
      </c>
      <c r="D97" s="71" t="n">
        <f aca="false">3/30/12</f>
        <v>0.008333333333</v>
      </c>
      <c r="E97" s="34" t="n">
        <f aca="false">E39*$D$97</f>
        <v>16.16799167</v>
      </c>
      <c r="F97" s="1"/>
      <c r="G97" s="4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customFormat="false" ht="12.75" hidden="false" customHeight="true" outlineLevel="0" collapsed="false">
      <c r="A98" s="1"/>
      <c r="B98" s="66" t="s">
        <v>10</v>
      </c>
      <c r="C98" s="45" t="s">
        <v>98</v>
      </c>
      <c r="D98" s="71" t="n">
        <f aca="false">5/30/12*4.3%</f>
        <v>0.0005972222222</v>
      </c>
      <c r="E98" s="34" t="n">
        <f aca="false">E39*$D$98</f>
        <v>1.158706069</v>
      </c>
      <c r="F98" s="1"/>
      <c r="G98" s="4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customFormat="false" ht="12.75" hidden="false" customHeight="true" outlineLevel="0" collapsed="false">
      <c r="A99" s="1"/>
      <c r="B99" s="66" t="s">
        <v>13</v>
      </c>
      <c r="C99" s="45" t="s">
        <v>99</v>
      </c>
      <c r="D99" s="71" t="n">
        <f aca="false">15/30/12*8%</f>
        <v>0.003333333333</v>
      </c>
      <c r="E99" s="34" t="n">
        <f aca="false">E39*$D$99</f>
        <v>6.467196667</v>
      </c>
      <c r="F99" s="1"/>
      <c r="G99" s="4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customFormat="false" ht="12.75" hidden="false" customHeight="true" outlineLevel="0" collapsed="false">
      <c r="A100" s="1"/>
      <c r="B100" s="66" t="s">
        <v>39</v>
      </c>
      <c r="C100" s="45" t="s">
        <v>100</v>
      </c>
      <c r="D100" s="71" t="n">
        <f aca="false">((1+1/3)/12)*(4/12)*1.09%</f>
        <v>0.0004037037037</v>
      </c>
      <c r="E100" s="34" t="n">
        <f aca="false">E39*$D$100</f>
        <v>0.7832493741</v>
      </c>
      <c r="F100" s="1"/>
      <c r="G100" s="4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customFormat="false" ht="12.75" hidden="false" customHeight="true" outlineLevel="0" collapsed="false">
      <c r="A101" s="1"/>
      <c r="B101" s="66" t="s">
        <v>41</v>
      </c>
      <c r="C101" s="45" t="s">
        <v>44</v>
      </c>
      <c r="D101" s="71" t="n">
        <v>0</v>
      </c>
      <c r="E101" s="34" t="n">
        <f aca="false">E39*$D$101</f>
        <v>0</v>
      </c>
      <c r="F101" s="1"/>
      <c r="G101" s="4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customFormat="false" ht="12.75" hidden="false" customHeight="true" outlineLevel="0" collapsed="false">
      <c r="A102" s="1"/>
      <c r="B102" s="72"/>
      <c r="C102" s="72" t="s">
        <v>101</v>
      </c>
      <c r="D102" s="73"/>
      <c r="E102" s="74"/>
      <c r="F102" s="1"/>
      <c r="G102" s="4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customFormat="false" ht="12.75" hidden="false" customHeight="true" outlineLevel="0" collapsed="false">
      <c r="A103" s="1"/>
      <c r="B103" s="51" t="s">
        <v>46</v>
      </c>
      <c r="C103" s="51"/>
      <c r="D103" s="75"/>
      <c r="E103" s="43" t="n">
        <f aca="false">SUM(E96:E102)</f>
        <v>186.2570604801</v>
      </c>
      <c r="F103" s="1"/>
      <c r="G103" s="4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customFormat="false" ht="12.75" hidden="false" customHeight="true" outlineLevel="0" collapsed="false">
      <c r="A104" s="1"/>
      <c r="B104" s="3"/>
      <c r="C104" s="1"/>
      <c r="D104" s="6"/>
      <c r="E104" s="1"/>
      <c r="F104" s="1"/>
      <c r="G104" s="4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customFormat="false" ht="12.75" hidden="false" customHeight="true" outlineLevel="0" collapsed="false">
      <c r="A105" s="1"/>
      <c r="B105" s="38" t="s">
        <v>102</v>
      </c>
      <c r="C105" s="38"/>
      <c r="D105" s="38"/>
      <c r="E105" s="1"/>
      <c r="F105" s="1"/>
      <c r="G105" s="4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customFormat="false" ht="12.75" hidden="false" customHeight="true" outlineLevel="0" collapsed="false">
      <c r="A106" s="1"/>
      <c r="B106" s="70" t="s">
        <v>103</v>
      </c>
      <c r="C106" s="70" t="s">
        <v>104</v>
      </c>
      <c r="D106" s="42" t="s">
        <v>33</v>
      </c>
      <c r="E106" s="42" t="s">
        <v>34</v>
      </c>
      <c r="F106" s="1"/>
      <c r="G106" s="4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customFormat="false" ht="12.75" hidden="false" customHeight="true" outlineLevel="0" collapsed="false">
      <c r="A107" s="1"/>
      <c r="B107" s="66" t="s">
        <v>5</v>
      </c>
      <c r="C107" s="45" t="s">
        <v>105</v>
      </c>
      <c r="D107" s="35" t="n">
        <v>0</v>
      </c>
      <c r="E107" s="34" t="n">
        <v>0</v>
      </c>
      <c r="F107" s="1"/>
      <c r="G107" s="4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customFormat="false" ht="12.75" hidden="false" customHeight="true" outlineLevel="0" collapsed="false">
      <c r="A108" s="1"/>
      <c r="B108" s="51" t="s">
        <v>46</v>
      </c>
      <c r="C108" s="51"/>
      <c r="D108" s="75"/>
      <c r="E108" s="43" t="n">
        <f aca="false">E107</f>
        <v>0</v>
      </c>
      <c r="F108" s="1"/>
      <c r="G108" s="4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customFormat="false" ht="12.75" hidden="false" customHeight="true" outlineLevel="0" collapsed="false">
      <c r="A109" s="1"/>
      <c r="B109" s="3"/>
      <c r="C109" s="1"/>
      <c r="D109" s="6"/>
      <c r="E109" s="1"/>
      <c r="F109" s="1"/>
      <c r="G109" s="4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customFormat="false" ht="12.75" hidden="false" customHeight="true" outlineLevel="0" collapsed="false">
      <c r="A110" s="1"/>
      <c r="B110" s="38" t="s">
        <v>106</v>
      </c>
      <c r="C110" s="38"/>
      <c r="D110" s="38"/>
      <c r="E110" s="1"/>
      <c r="F110" s="1"/>
      <c r="G110" s="4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customFormat="false" ht="12.75" hidden="false" customHeight="true" outlineLevel="0" collapsed="false">
      <c r="A111" s="1"/>
      <c r="B111" s="40" t="n">
        <v>4</v>
      </c>
      <c r="C111" s="54" t="s">
        <v>107</v>
      </c>
      <c r="D111" s="42" t="s">
        <v>33</v>
      </c>
      <c r="E111" s="43" t="s">
        <v>34</v>
      </c>
      <c r="F111" s="1"/>
      <c r="G111" s="4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customFormat="false" ht="12.75" hidden="false" customHeight="true" outlineLevel="0" collapsed="false">
      <c r="A112" s="1"/>
      <c r="B112" s="32" t="s">
        <v>96</v>
      </c>
      <c r="C112" s="45" t="s">
        <v>97</v>
      </c>
      <c r="D112" s="32"/>
      <c r="E112" s="34" t="n">
        <f aca="false">E103</f>
        <v>186.2570604801</v>
      </c>
      <c r="F112" s="1"/>
      <c r="G112" s="4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customFormat="false" ht="12.75" hidden="false" customHeight="true" outlineLevel="0" collapsed="false">
      <c r="A113" s="1"/>
      <c r="B113" s="32" t="s">
        <v>103</v>
      </c>
      <c r="C113" s="45" t="s">
        <v>104</v>
      </c>
      <c r="D113" s="32"/>
      <c r="E113" s="34" t="n">
        <f aca="false">E108</f>
        <v>0</v>
      </c>
      <c r="F113" s="1"/>
      <c r="G113" s="4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customFormat="false" ht="12.75" hidden="false" customHeight="true" outlineLevel="0" collapsed="false">
      <c r="A114" s="1"/>
      <c r="B114" s="51" t="s">
        <v>46</v>
      </c>
      <c r="C114" s="51"/>
      <c r="D114" s="75"/>
      <c r="E114" s="76" t="n">
        <f aca="false">SUM(E112:E113)</f>
        <v>186.2570604801</v>
      </c>
      <c r="F114" s="1"/>
      <c r="G114" s="4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customFormat="false" ht="12.75" hidden="false" customHeight="true" outlineLevel="0" collapsed="false">
      <c r="A115" s="1"/>
      <c r="B115" s="3"/>
      <c r="C115" s="1"/>
      <c r="D115" s="6"/>
      <c r="E115" s="1"/>
      <c r="F115" s="1"/>
      <c r="G115" s="4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customFormat="false" ht="12.75" hidden="false" customHeight="true" outlineLevel="0" collapsed="false">
      <c r="A116" s="1"/>
      <c r="B116" s="38" t="s">
        <v>108</v>
      </c>
      <c r="C116" s="38"/>
      <c r="D116" s="38"/>
      <c r="E116" s="1"/>
      <c r="F116" s="1"/>
      <c r="G116" s="4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customFormat="false" ht="12.75" hidden="false" customHeight="true" outlineLevel="0" collapsed="false">
      <c r="A117" s="1"/>
      <c r="B117" s="40" t="n">
        <v>5</v>
      </c>
      <c r="C117" s="54" t="s">
        <v>109</v>
      </c>
      <c r="D117" s="42" t="s">
        <v>33</v>
      </c>
      <c r="E117" s="43" t="s">
        <v>34</v>
      </c>
      <c r="F117" s="1"/>
      <c r="G117" s="4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customFormat="false" ht="12.75" hidden="false" customHeight="true" outlineLevel="0" collapsed="false">
      <c r="A118" s="1"/>
      <c r="B118" s="32" t="s">
        <v>5</v>
      </c>
      <c r="C118" s="33" t="s">
        <v>110</v>
      </c>
      <c r="D118" s="35" t="n">
        <v>0</v>
      </c>
      <c r="E118" s="56" t="n">
        <v>80.29</v>
      </c>
      <c r="F118" s="1"/>
      <c r="G118" s="4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customFormat="false" ht="12.75" hidden="false" customHeight="true" outlineLevel="0" collapsed="false">
      <c r="A119" s="1"/>
      <c r="B119" s="32" t="s">
        <v>7</v>
      </c>
      <c r="C119" s="33" t="s">
        <v>111</v>
      </c>
      <c r="D119" s="35" t="n">
        <v>0</v>
      </c>
      <c r="E119" s="56" t="n">
        <v>163.15</v>
      </c>
      <c r="F119" s="1"/>
      <c r="G119" s="4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50"/>
      <c r="W119" s="50"/>
      <c r="X119" s="50"/>
    </row>
    <row r="120" customFormat="false" ht="12.75" hidden="false" customHeight="true" outlineLevel="0" collapsed="false">
      <c r="A120" s="1"/>
      <c r="B120" s="32" t="s">
        <v>10</v>
      </c>
      <c r="C120" s="33" t="s">
        <v>112</v>
      </c>
      <c r="D120" s="35" t="n">
        <v>0</v>
      </c>
      <c r="E120" s="56" t="n">
        <f aca="false">3883.8/60</f>
        <v>64.73</v>
      </c>
      <c r="F120" s="1"/>
      <c r="G120" s="4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customFormat="false" ht="12.75" hidden="false" customHeight="true" outlineLevel="0" collapsed="false">
      <c r="A121" s="1"/>
      <c r="B121" s="32" t="s">
        <v>13</v>
      </c>
      <c r="C121" s="33" t="s">
        <v>44</v>
      </c>
      <c r="D121" s="35" t="n">
        <v>0</v>
      </c>
      <c r="E121" s="34" t="n">
        <v>0</v>
      </c>
      <c r="F121" s="1"/>
      <c r="G121" s="4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customFormat="false" ht="12.75" hidden="false" customHeight="true" outlineLevel="0" collapsed="false">
      <c r="A122" s="1"/>
      <c r="B122" s="51" t="s">
        <v>46</v>
      </c>
      <c r="C122" s="51"/>
      <c r="D122" s="40"/>
      <c r="E122" s="76" t="n">
        <f aca="false">SUM(E118:E121)</f>
        <v>308.17</v>
      </c>
      <c r="F122" s="1"/>
      <c r="G122" s="4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customFormat="false" ht="12.75" hidden="false" customHeight="true" outlineLevel="0" collapsed="false">
      <c r="A123" s="1"/>
      <c r="B123" s="3"/>
      <c r="C123" s="1"/>
      <c r="D123" s="6"/>
      <c r="E123" s="1"/>
      <c r="F123" s="1"/>
      <c r="G123" s="4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customFormat="false" ht="12.75" hidden="false" customHeight="true" outlineLevel="0" collapsed="false">
      <c r="A124" s="1"/>
      <c r="B124" s="38" t="s">
        <v>113</v>
      </c>
      <c r="C124" s="38"/>
      <c r="D124" s="38"/>
      <c r="E124" s="1"/>
      <c r="F124" s="1"/>
      <c r="G124" s="4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customFormat="false" ht="12.75" hidden="false" customHeight="true" outlineLevel="0" collapsed="false">
      <c r="A125" s="1"/>
      <c r="B125" s="70" t="n">
        <v>6</v>
      </c>
      <c r="C125" s="77" t="s">
        <v>114</v>
      </c>
      <c r="D125" s="42" t="s">
        <v>33</v>
      </c>
      <c r="E125" s="70" t="s">
        <v>34</v>
      </c>
      <c r="F125" s="1"/>
      <c r="G125" s="4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customFormat="false" ht="12.75" hidden="false" customHeight="true" outlineLevel="0" collapsed="false">
      <c r="A126" s="1"/>
      <c r="B126" s="32" t="s">
        <v>5</v>
      </c>
      <c r="C126" s="45" t="s">
        <v>115</v>
      </c>
      <c r="D126" s="35" t="n">
        <v>0.01</v>
      </c>
      <c r="E126" s="34" t="n">
        <f aca="false">(E39+E81+E91+E114+E122)*D126</f>
        <v>42.20219443</v>
      </c>
      <c r="F126" s="1"/>
      <c r="G126" s="4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customFormat="false" ht="12.75" hidden="false" customHeight="true" outlineLevel="0" collapsed="false">
      <c r="A127" s="1"/>
      <c r="B127" s="32" t="s">
        <v>7</v>
      </c>
      <c r="C127" s="45" t="s">
        <v>116</v>
      </c>
      <c r="D127" s="35" t="n">
        <v>0.01</v>
      </c>
      <c r="E127" s="34" t="n">
        <f aca="false">(E39+E81+E91+E114+E122+E126)*D127</f>
        <v>42.62421637</v>
      </c>
      <c r="F127" s="1"/>
      <c r="G127" s="4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customFormat="false" ht="12.75" hidden="false" customHeight="true" outlineLevel="0" collapsed="false">
      <c r="A128" s="1"/>
      <c r="B128" s="32" t="s">
        <v>10</v>
      </c>
      <c r="C128" s="45" t="s">
        <v>117</v>
      </c>
      <c r="D128" s="35" t="n">
        <f aca="false">SUM(D129:D131)</f>
        <v>0.0665</v>
      </c>
      <c r="E128" s="34" t="n">
        <f aca="false">SUM(E129:E131)</f>
        <v>306.6797528</v>
      </c>
      <c r="F128" s="1"/>
      <c r="G128" s="4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customFormat="false" ht="12.75" hidden="false" customHeight="true" outlineLevel="0" collapsed="false">
      <c r="A129" s="1"/>
      <c r="B129" s="32" t="s">
        <v>118</v>
      </c>
      <c r="C129" s="45" t="s">
        <v>119</v>
      </c>
      <c r="D129" s="35" t="n">
        <v>0.0365</v>
      </c>
      <c r="E129" s="34" t="n">
        <f aca="false">((E39+E81+E91+E114+E122+E126+E127)/(1-$D$128))*$D$129</f>
        <v>168.3279846</v>
      </c>
      <c r="F129" s="1"/>
      <c r="G129" s="4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customFormat="false" ht="12.75" hidden="false" customHeight="true" outlineLevel="0" collapsed="false">
      <c r="A130" s="1"/>
      <c r="B130" s="32" t="s">
        <v>120</v>
      </c>
      <c r="C130" s="45" t="s">
        <v>121</v>
      </c>
      <c r="D130" s="35" t="n">
        <v>0</v>
      </c>
      <c r="E130" s="34" t="n">
        <f aca="false">(E39+E81+E91+E114+E122+E126+E127)*$D$130</f>
        <v>0</v>
      </c>
      <c r="F130" s="1"/>
      <c r="G130" s="4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customFormat="false" ht="12.75" hidden="false" customHeight="true" outlineLevel="0" collapsed="false">
      <c r="A131" s="1"/>
      <c r="B131" s="32" t="s">
        <v>122</v>
      </c>
      <c r="C131" s="45" t="s">
        <v>123</v>
      </c>
      <c r="D131" s="35" t="n">
        <v>0.03</v>
      </c>
      <c r="E131" s="34" t="n">
        <f aca="false">((E39+E81+E91+E114+E122+E126+E127)/(1-$D$128))*$D$131</f>
        <v>138.3517682</v>
      </c>
      <c r="F131" s="1"/>
      <c r="G131" s="4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50"/>
      <c r="W131" s="50"/>
      <c r="X131" s="50"/>
    </row>
    <row r="132" customFormat="false" ht="12.75" hidden="false" customHeight="true" outlineLevel="0" collapsed="false">
      <c r="A132" s="1"/>
      <c r="B132" s="51" t="s">
        <v>46</v>
      </c>
      <c r="C132" s="51"/>
      <c r="D132" s="42"/>
      <c r="E132" s="43" t="n">
        <f aca="false">SUM(E126:E128)</f>
        <v>391.5061636</v>
      </c>
      <c r="F132" s="1"/>
      <c r="G132" s="4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customFormat="false" ht="12.75" hidden="false" customHeight="true" outlineLevel="0" collapsed="false">
      <c r="A133" s="1"/>
      <c r="B133" s="3"/>
      <c r="C133" s="1"/>
      <c r="D133" s="6"/>
      <c r="E133" s="1"/>
      <c r="F133" s="1"/>
      <c r="G133" s="4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customFormat="false" ht="12.75" hidden="false" customHeight="true" outlineLevel="0" collapsed="false">
      <c r="A134" s="1"/>
      <c r="B134" s="38" t="s">
        <v>124</v>
      </c>
      <c r="C134" s="38"/>
      <c r="D134" s="38"/>
      <c r="E134" s="1"/>
      <c r="F134" s="1"/>
      <c r="G134" s="4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customFormat="false" ht="12.75" hidden="false" customHeight="true" outlineLevel="0" collapsed="false">
      <c r="A135" s="1"/>
      <c r="B135" s="46"/>
      <c r="C135" s="70" t="s">
        <v>125</v>
      </c>
      <c r="D135" s="51"/>
      <c r="E135" s="51" t="s">
        <v>34</v>
      </c>
      <c r="F135" s="1"/>
      <c r="G135" s="4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customFormat="false" ht="12.75" hidden="false" customHeight="true" outlineLevel="0" collapsed="false">
      <c r="A136" s="1"/>
      <c r="B136" s="78" t="s">
        <v>5</v>
      </c>
      <c r="C136" s="45" t="s">
        <v>30</v>
      </c>
      <c r="D136" s="73"/>
      <c r="E136" s="34" t="n">
        <f aca="false">E39</f>
        <v>1940.159</v>
      </c>
      <c r="F136" s="1"/>
      <c r="G136" s="4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customFormat="false" ht="12.75" hidden="false" customHeight="true" outlineLevel="0" collapsed="false">
      <c r="A137" s="1"/>
      <c r="B137" s="78" t="s">
        <v>7</v>
      </c>
      <c r="C137" s="45" t="s">
        <v>47</v>
      </c>
      <c r="D137" s="73"/>
      <c r="E137" s="34" t="n">
        <f aca="false">E81</f>
        <v>1650.49656559</v>
      </c>
      <c r="F137" s="1"/>
      <c r="G137" s="4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customFormat="false" ht="12.75" hidden="false" customHeight="true" outlineLevel="0" collapsed="false">
      <c r="A138" s="1"/>
      <c r="B138" s="78" t="s">
        <v>10</v>
      </c>
      <c r="C138" s="45" t="s">
        <v>86</v>
      </c>
      <c r="D138" s="73"/>
      <c r="E138" s="34" t="n">
        <f aca="false">E91</f>
        <v>135.136816964248</v>
      </c>
      <c r="F138" s="1"/>
      <c r="G138" s="4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customFormat="false" ht="12.75" hidden="false" customHeight="true" outlineLevel="0" collapsed="false">
      <c r="A139" s="1"/>
      <c r="B139" s="78" t="s">
        <v>13</v>
      </c>
      <c r="C139" s="45" t="s">
        <v>94</v>
      </c>
      <c r="D139" s="73"/>
      <c r="E139" s="34" t="n">
        <f aca="false">E114</f>
        <v>186.2570604801</v>
      </c>
      <c r="F139" s="1"/>
      <c r="G139" s="4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customFormat="false" ht="13.5" hidden="false" customHeight="true" outlineLevel="0" collapsed="false">
      <c r="A140" s="1"/>
      <c r="B140" s="78" t="s">
        <v>39</v>
      </c>
      <c r="C140" s="45" t="s">
        <v>108</v>
      </c>
      <c r="D140" s="73"/>
      <c r="E140" s="34" t="n">
        <f aca="false">E122</f>
        <v>308.17</v>
      </c>
      <c r="F140" s="1"/>
      <c r="G140" s="4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customFormat="false" ht="12.75" hidden="false" customHeight="true" outlineLevel="0" collapsed="false">
      <c r="A141" s="1"/>
      <c r="B141" s="70" t="s">
        <v>126</v>
      </c>
      <c r="C141" s="70"/>
      <c r="D141" s="75"/>
      <c r="E141" s="79" t="n">
        <f aca="false">SUM(E136:E140)</f>
        <v>4220.21944303435</v>
      </c>
      <c r="F141" s="1"/>
      <c r="G141" s="4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customFormat="false" ht="13.5" hidden="false" customHeight="true" outlineLevel="0" collapsed="false">
      <c r="A142" s="1"/>
      <c r="B142" s="78" t="s">
        <v>41</v>
      </c>
      <c r="C142" s="45" t="s">
        <v>113</v>
      </c>
      <c r="D142" s="73"/>
      <c r="E142" s="34" t="n">
        <f aca="false">E132</f>
        <v>391.5061636</v>
      </c>
      <c r="F142" s="1"/>
      <c r="G142" s="4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customFormat="false" ht="12.75" hidden="false" customHeight="true" outlineLevel="0" collapsed="false">
      <c r="A143" s="1"/>
      <c r="B143" s="70" t="s">
        <v>127</v>
      </c>
      <c r="C143" s="70"/>
      <c r="D143" s="75"/>
      <c r="E143" s="79" t="n">
        <f aca="false">SUM(E141:E142)</f>
        <v>4611.72560663435</v>
      </c>
      <c r="F143" s="1"/>
      <c r="G143" s="4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customFormat="false" ht="12.75" hidden="false" customHeight="true" outlineLevel="0" collapsed="false">
      <c r="A144" s="1"/>
      <c r="B144" s="3"/>
      <c r="C144" s="1"/>
      <c r="E144" s="50"/>
      <c r="F144" s="1"/>
      <c r="G144" s="4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customFormat="false" ht="12.75" hidden="false" customHeight="true" outlineLevel="0" collapsed="false">
      <c r="A145" s="1"/>
      <c r="B145" s="80" t="s">
        <v>128</v>
      </c>
      <c r="C145" s="80"/>
      <c r="D145" s="80"/>
      <c r="E145" s="81" t="n">
        <v>1</v>
      </c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customFormat="false" ht="12.75" hidden="false" customHeight="true" outlineLevel="0" collapsed="false">
      <c r="A146" s="1"/>
      <c r="B146" s="82"/>
      <c r="C146" s="83"/>
      <c r="D146" s="84"/>
      <c r="E146" s="85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customFormat="false" ht="12.75" hidden="false" customHeight="true" outlineLevel="0" collapsed="false">
      <c r="A147" s="1"/>
      <c r="B147" s="86" t="s">
        <v>129</v>
      </c>
      <c r="C147" s="86"/>
      <c r="D147" s="86"/>
      <c r="E147" s="87" t="n">
        <f aca="false">E143*E145</f>
        <v>4611.72560663435</v>
      </c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customFormat="false" ht="12.75" hidden="false" customHeight="true" outlineLevel="0" collapsed="false">
      <c r="A148" s="1"/>
      <c r="B148" s="86" t="s">
        <v>130</v>
      </c>
      <c r="C148" s="86"/>
      <c r="D148" s="86"/>
      <c r="E148" s="87" t="n">
        <f aca="false">E147*12</f>
        <v>55340.7072796122</v>
      </c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customFormat="false" ht="12.75" hidden="false" customHeight="true" outlineLevel="0" collapsed="false">
      <c r="A149" s="1"/>
      <c r="B149" s="1"/>
      <c r="C149" s="1"/>
      <c r="D149" s="3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customFormat="false" ht="12.75" hidden="false" customHeight="true" outlineLevel="0" collapsed="false">
      <c r="A150" s="1"/>
      <c r="B150" s="1"/>
      <c r="C150" s="1"/>
      <c r="D150" s="3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customFormat="false" ht="12.75" hidden="false" customHeight="true" outlineLevel="0" collapsed="false">
      <c r="A151" s="1"/>
      <c r="B151" s="1"/>
      <c r="C151" s="1"/>
      <c r="D151" s="3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customFormat="false" ht="12.75" hidden="false" customHeight="true" outlineLevel="0" collapsed="false">
      <c r="A152" s="1"/>
      <c r="B152" s="1"/>
      <c r="C152" s="1"/>
      <c r="D152" s="3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customFormat="false" ht="12.75" hidden="false" customHeight="true" outlineLevel="0" collapsed="false">
      <c r="A153" s="1"/>
      <c r="B153" s="1"/>
      <c r="C153" s="1"/>
      <c r="D153" s="3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customFormat="false" ht="12.75" hidden="false" customHeight="true" outlineLevel="0" collapsed="false">
      <c r="A154" s="1"/>
      <c r="B154" s="1"/>
      <c r="C154" s="1"/>
      <c r="D154" s="3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customFormat="false" ht="12.75" hidden="false" customHeight="true" outlineLevel="0" collapsed="false">
      <c r="A155" s="1"/>
      <c r="B155" s="1"/>
      <c r="C155" s="1"/>
      <c r="D155" s="3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customFormat="false" ht="12.75" hidden="false" customHeight="true" outlineLevel="0" collapsed="false">
      <c r="A156" s="1"/>
      <c r="B156" s="1"/>
      <c r="C156" s="1"/>
      <c r="D156" s="3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customFormat="false" ht="12.75" hidden="false" customHeight="true" outlineLevel="0" collapsed="false">
      <c r="A157" s="1"/>
      <c r="B157" s="1"/>
      <c r="C157" s="1"/>
      <c r="D157" s="3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customFormat="false" ht="12.75" hidden="false" customHeight="true" outlineLevel="0" collapsed="false">
      <c r="A158" s="1"/>
      <c r="B158" s="1"/>
      <c r="C158" s="1"/>
      <c r="D158" s="3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customFormat="false" ht="12.75" hidden="false" customHeight="true" outlineLevel="0" collapsed="false">
      <c r="A159" s="1"/>
      <c r="B159" s="1"/>
      <c r="C159" s="1"/>
      <c r="D159" s="3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customFormat="false" ht="12.75" hidden="false" customHeight="true" outlineLevel="0" collapsed="false">
      <c r="A160" s="1"/>
      <c r="B160" s="1"/>
      <c r="C160" s="1"/>
      <c r="D160" s="3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customFormat="false" ht="12.75" hidden="false" customHeight="true" outlineLevel="0" collapsed="false">
      <c r="A161" s="1"/>
      <c r="B161" s="1"/>
      <c r="C161" s="1"/>
      <c r="D161" s="3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customFormat="false" ht="12.75" hidden="false" customHeight="true" outlineLevel="0" collapsed="false">
      <c r="A162" s="1"/>
      <c r="B162" s="1"/>
      <c r="C162" s="1"/>
      <c r="D162" s="3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customFormat="false" ht="12.75" hidden="false" customHeight="true" outlineLevel="0" collapsed="false">
      <c r="A163" s="1"/>
      <c r="B163" s="1"/>
      <c r="C163" s="1"/>
      <c r="D163" s="3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customFormat="false" ht="12.75" hidden="false" customHeight="true" outlineLevel="0" collapsed="false">
      <c r="A164" s="1"/>
      <c r="B164" s="1"/>
      <c r="C164" s="1"/>
      <c r="D164" s="3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customFormat="false" ht="12.75" hidden="false" customHeight="true" outlineLevel="0" collapsed="false">
      <c r="A165" s="1"/>
      <c r="B165" s="1"/>
      <c r="C165" s="1"/>
      <c r="D165" s="3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customFormat="false" ht="12.75" hidden="false" customHeight="true" outlineLevel="0" collapsed="false">
      <c r="A166" s="1"/>
      <c r="B166" s="1"/>
      <c r="C166" s="1"/>
      <c r="D166" s="3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customFormat="false" ht="12.75" hidden="false" customHeight="true" outlineLevel="0" collapsed="false">
      <c r="A167" s="1"/>
      <c r="B167" s="1"/>
      <c r="C167" s="1"/>
      <c r="D167" s="3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customFormat="false" ht="12.75" hidden="false" customHeight="true" outlineLevel="0" collapsed="false">
      <c r="A168" s="1"/>
      <c r="B168" s="1"/>
      <c r="C168" s="1"/>
      <c r="D168" s="3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customFormat="false" ht="12.75" hidden="false" customHeight="true" outlineLevel="0" collapsed="false">
      <c r="A169" s="1"/>
      <c r="B169" s="1"/>
      <c r="C169" s="1"/>
      <c r="D169" s="3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customFormat="false" ht="12.75" hidden="false" customHeight="true" outlineLevel="0" collapsed="false">
      <c r="A170" s="1"/>
      <c r="B170" s="1"/>
      <c r="C170" s="1"/>
      <c r="D170" s="3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customFormat="false" ht="12.75" hidden="false" customHeight="true" outlineLevel="0" collapsed="false">
      <c r="A171" s="1"/>
      <c r="B171" s="1"/>
      <c r="C171" s="1"/>
      <c r="D171" s="3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customFormat="false" ht="12.75" hidden="false" customHeight="true" outlineLevel="0" collapsed="false">
      <c r="A172" s="1"/>
      <c r="B172" s="1"/>
      <c r="C172" s="1"/>
      <c r="D172" s="3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customFormat="false" ht="12.75" hidden="false" customHeight="true" outlineLevel="0" collapsed="false">
      <c r="A173" s="1"/>
      <c r="B173" s="1"/>
      <c r="C173" s="1"/>
      <c r="D173" s="3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customFormat="false" ht="12.75" hidden="false" customHeight="true" outlineLevel="0" collapsed="false">
      <c r="A174" s="1"/>
      <c r="B174" s="1"/>
      <c r="C174" s="1"/>
      <c r="D174" s="3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customFormat="false" ht="12.75" hidden="false" customHeight="true" outlineLevel="0" collapsed="false">
      <c r="A175" s="1"/>
      <c r="B175" s="1"/>
      <c r="C175" s="1"/>
      <c r="D175" s="3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customFormat="false" ht="12.75" hidden="false" customHeight="true" outlineLevel="0" collapsed="false">
      <c r="A176" s="1"/>
      <c r="B176" s="1"/>
      <c r="C176" s="1"/>
      <c r="D176" s="3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customFormat="false" ht="12.75" hidden="false" customHeight="true" outlineLevel="0" collapsed="false">
      <c r="A177" s="1"/>
      <c r="B177" s="1"/>
      <c r="C177" s="1"/>
      <c r="D177" s="3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customFormat="false" ht="12.75" hidden="false" customHeight="true" outlineLevel="0" collapsed="false">
      <c r="A178" s="1"/>
      <c r="B178" s="1"/>
      <c r="C178" s="1"/>
      <c r="D178" s="3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</row>
    <row r="179" customFormat="false" ht="12.75" hidden="false" customHeight="true" outlineLevel="0" collapsed="false">
      <c r="A179" s="1"/>
      <c r="B179" s="1"/>
      <c r="C179" s="1"/>
      <c r="D179" s="3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customFormat="false" ht="12.75" hidden="false" customHeight="true" outlineLevel="0" collapsed="false">
      <c r="A180" s="1"/>
      <c r="B180" s="1"/>
      <c r="C180" s="1"/>
      <c r="D180" s="3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customFormat="false" ht="12.75" hidden="false" customHeight="true" outlineLevel="0" collapsed="false">
      <c r="A181" s="1"/>
      <c r="B181" s="1"/>
      <c r="C181" s="1"/>
      <c r="D181" s="3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</row>
    <row r="182" customFormat="false" ht="12.75" hidden="false" customHeight="true" outlineLevel="0" collapsed="false">
      <c r="A182" s="1"/>
      <c r="B182" s="1"/>
      <c r="C182" s="1"/>
      <c r="D182" s="3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</row>
    <row r="183" customFormat="false" ht="12.75" hidden="false" customHeight="true" outlineLevel="0" collapsed="false">
      <c r="A183" s="1"/>
      <c r="B183" s="1"/>
      <c r="C183" s="1"/>
      <c r="D183" s="3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</row>
    <row r="184" customFormat="false" ht="12.75" hidden="false" customHeight="true" outlineLevel="0" collapsed="false">
      <c r="A184" s="1"/>
      <c r="B184" s="1"/>
      <c r="C184" s="1"/>
      <c r="D184" s="3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</row>
    <row r="185" customFormat="false" ht="12.75" hidden="false" customHeight="true" outlineLevel="0" collapsed="false">
      <c r="A185" s="1"/>
      <c r="B185" s="1"/>
      <c r="C185" s="1"/>
      <c r="D185" s="3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</row>
    <row r="186" customFormat="false" ht="12.75" hidden="false" customHeight="true" outlineLevel="0" collapsed="false">
      <c r="A186" s="1"/>
      <c r="B186" s="1"/>
      <c r="C186" s="1"/>
      <c r="D186" s="3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</row>
    <row r="187" customFormat="false" ht="12.75" hidden="false" customHeight="true" outlineLevel="0" collapsed="false">
      <c r="A187" s="1"/>
      <c r="B187" s="1"/>
      <c r="C187" s="1"/>
      <c r="D187" s="3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</row>
    <row r="188" customFormat="false" ht="12.75" hidden="false" customHeight="true" outlineLevel="0" collapsed="false">
      <c r="A188" s="1"/>
      <c r="B188" s="1"/>
      <c r="C188" s="1"/>
      <c r="D188" s="3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</row>
    <row r="189" customFormat="false" ht="12.75" hidden="false" customHeight="true" outlineLevel="0" collapsed="false">
      <c r="A189" s="1"/>
      <c r="B189" s="1"/>
      <c r="C189" s="1"/>
      <c r="D189" s="3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</row>
    <row r="190" customFormat="false" ht="12.75" hidden="false" customHeight="true" outlineLevel="0" collapsed="false">
      <c r="A190" s="1"/>
      <c r="B190" s="1"/>
      <c r="C190" s="1"/>
      <c r="D190" s="3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</row>
    <row r="191" customFormat="false" ht="12.75" hidden="false" customHeight="true" outlineLevel="0" collapsed="false">
      <c r="A191" s="1"/>
      <c r="B191" s="1"/>
      <c r="C191" s="1"/>
      <c r="D191" s="3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</row>
    <row r="192" customFormat="false" ht="12.75" hidden="false" customHeight="true" outlineLevel="0" collapsed="false">
      <c r="A192" s="1"/>
      <c r="B192" s="1"/>
      <c r="C192" s="1"/>
      <c r="D192" s="3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</row>
    <row r="193" customFormat="false" ht="12.75" hidden="false" customHeight="true" outlineLevel="0" collapsed="false">
      <c r="A193" s="1"/>
      <c r="B193" s="1"/>
      <c r="C193" s="1"/>
      <c r="D193" s="3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</row>
    <row r="194" customFormat="false" ht="12.75" hidden="false" customHeight="true" outlineLevel="0" collapsed="false">
      <c r="A194" s="1"/>
      <c r="B194" s="1"/>
      <c r="C194" s="1"/>
      <c r="D194" s="3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</row>
    <row r="195" customFormat="false" ht="12.75" hidden="false" customHeight="true" outlineLevel="0" collapsed="false">
      <c r="A195" s="1"/>
      <c r="B195" s="1"/>
      <c r="C195" s="1"/>
      <c r="D195" s="3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</row>
    <row r="196" customFormat="false" ht="12.75" hidden="false" customHeight="true" outlineLevel="0" collapsed="false">
      <c r="A196" s="1"/>
      <c r="B196" s="1"/>
      <c r="C196" s="1"/>
      <c r="D196" s="3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</row>
    <row r="197" customFormat="false" ht="12.75" hidden="false" customHeight="true" outlineLevel="0" collapsed="false">
      <c r="A197" s="1"/>
      <c r="B197" s="1"/>
      <c r="C197" s="1"/>
      <c r="D197" s="3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</row>
    <row r="198" customFormat="false" ht="12.75" hidden="false" customHeight="true" outlineLevel="0" collapsed="false">
      <c r="A198" s="1"/>
      <c r="B198" s="1"/>
      <c r="C198" s="1"/>
      <c r="D198" s="3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</row>
    <row r="199" customFormat="false" ht="12.75" hidden="false" customHeight="true" outlineLevel="0" collapsed="false">
      <c r="A199" s="1"/>
      <c r="B199" s="1"/>
      <c r="C199" s="1"/>
      <c r="D199" s="3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</row>
    <row r="200" customFormat="false" ht="12.75" hidden="false" customHeight="true" outlineLevel="0" collapsed="false">
      <c r="A200" s="1"/>
      <c r="B200" s="1"/>
      <c r="C200" s="1"/>
      <c r="D200" s="3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</row>
    <row r="201" customFormat="false" ht="12.75" hidden="false" customHeight="true" outlineLevel="0" collapsed="false">
      <c r="A201" s="1"/>
      <c r="B201" s="1"/>
      <c r="C201" s="1"/>
      <c r="D201" s="3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</row>
    <row r="202" customFormat="false" ht="12.75" hidden="false" customHeight="true" outlineLevel="0" collapsed="false">
      <c r="A202" s="1"/>
      <c r="B202" s="1"/>
      <c r="C202" s="1"/>
      <c r="D202" s="3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</row>
    <row r="203" customFormat="false" ht="12.75" hidden="false" customHeight="true" outlineLevel="0" collapsed="false">
      <c r="A203" s="1"/>
      <c r="B203" s="1"/>
      <c r="C203" s="1"/>
      <c r="D203" s="3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</row>
    <row r="204" customFormat="false" ht="12.75" hidden="false" customHeight="true" outlineLevel="0" collapsed="false">
      <c r="A204" s="1"/>
      <c r="B204" s="1"/>
      <c r="C204" s="1"/>
      <c r="D204" s="3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</row>
    <row r="205" customFormat="false" ht="12.75" hidden="false" customHeight="true" outlineLevel="0" collapsed="false">
      <c r="A205" s="1"/>
      <c r="B205" s="1"/>
      <c r="C205" s="1"/>
      <c r="D205" s="3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</row>
    <row r="206" customFormat="false" ht="12.75" hidden="false" customHeight="true" outlineLevel="0" collapsed="false">
      <c r="A206" s="1"/>
      <c r="B206" s="1"/>
      <c r="C206" s="1"/>
      <c r="D206" s="3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</row>
    <row r="207" customFormat="false" ht="12.75" hidden="false" customHeight="true" outlineLevel="0" collapsed="false">
      <c r="A207" s="1"/>
      <c r="B207" s="1"/>
      <c r="C207" s="1"/>
      <c r="D207" s="3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</row>
    <row r="208" customFormat="false" ht="12.75" hidden="false" customHeight="true" outlineLevel="0" collapsed="false">
      <c r="A208" s="1"/>
      <c r="B208" s="1"/>
      <c r="C208" s="1"/>
      <c r="D208" s="3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</row>
    <row r="209" customFormat="false" ht="12.75" hidden="false" customHeight="true" outlineLevel="0" collapsed="false">
      <c r="A209" s="1"/>
      <c r="B209" s="1"/>
      <c r="C209" s="1"/>
      <c r="D209" s="3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</row>
    <row r="210" customFormat="false" ht="12.75" hidden="false" customHeight="true" outlineLevel="0" collapsed="false">
      <c r="A210" s="1"/>
      <c r="B210" s="1"/>
      <c r="C210" s="1"/>
      <c r="D210" s="3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</row>
    <row r="211" customFormat="false" ht="12.75" hidden="false" customHeight="true" outlineLevel="0" collapsed="false">
      <c r="A211" s="1"/>
      <c r="B211" s="1"/>
      <c r="C211" s="1"/>
      <c r="D211" s="3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</row>
    <row r="212" customFormat="false" ht="12.75" hidden="false" customHeight="true" outlineLevel="0" collapsed="false">
      <c r="A212" s="1"/>
      <c r="B212" s="1"/>
      <c r="C212" s="1"/>
      <c r="D212" s="3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</row>
    <row r="213" customFormat="false" ht="12.75" hidden="false" customHeight="true" outlineLevel="0" collapsed="false">
      <c r="A213" s="1"/>
      <c r="B213" s="1"/>
      <c r="C213" s="1"/>
      <c r="D213" s="3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</row>
    <row r="214" customFormat="false" ht="12.75" hidden="false" customHeight="true" outlineLevel="0" collapsed="false">
      <c r="A214" s="1"/>
      <c r="B214" s="1"/>
      <c r="C214" s="1"/>
      <c r="D214" s="3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</row>
    <row r="215" customFormat="false" ht="12.75" hidden="false" customHeight="true" outlineLevel="0" collapsed="false">
      <c r="A215" s="1"/>
      <c r="B215" s="1"/>
      <c r="C215" s="1"/>
      <c r="D215" s="3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</row>
    <row r="216" customFormat="false" ht="12.75" hidden="false" customHeight="true" outlineLevel="0" collapsed="false">
      <c r="A216" s="1"/>
      <c r="B216" s="1"/>
      <c r="C216" s="1"/>
      <c r="D216" s="3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</row>
    <row r="217" customFormat="false" ht="12.75" hidden="false" customHeight="true" outlineLevel="0" collapsed="false">
      <c r="A217" s="1"/>
      <c r="B217" s="1"/>
      <c r="C217" s="1"/>
      <c r="D217" s="3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</row>
    <row r="218" customFormat="false" ht="12.75" hidden="false" customHeight="true" outlineLevel="0" collapsed="false">
      <c r="A218" s="1"/>
      <c r="B218" s="1"/>
      <c r="C218" s="1"/>
      <c r="D218" s="3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</row>
    <row r="219" customFormat="false" ht="12.75" hidden="false" customHeight="true" outlineLevel="0" collapsed="false">
      <c r="A219" s="1"/>
      <c r="B219" s="1"/>
      <c r="C219" s="1"/>
      <c r="D219" s="3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</row>
    <row r="220" customFormat="false" ht="12.75" hidden="false" customHeight="true" outlineLevel="0" collapsed="false">
      <c r="A220" s="1"/>
      <c r="B220" s="1"/>
      <c r="C220" s="1"/>
      <c r="D220" s="3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</row>
    <row r="221" customFormat="false" ht="12.75" hidden="false" customHeight="true" outlineLevel="0" collapsed="false">
      <c r="A221" s="1"/>
      <c r="B221" s="1"/>
      <c r="C221" s="1"/>
      <c r="D221" s="3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</row>
    <row r="222" customFormat="false" ht="12.75" hidden="false" customHeight="true" outlineLevel="0" collapsed="false">
      <c r="A222" s="1"/>
      <c r="B222" s="1"/>
      <c r="C222" s="1"/>
      <c r="D222" s="3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</row>
    <row r="223" customFormat="false" ht="12.75" hidden="false" customHeight="true" outlineLevel="0" collapsed="false">
      <c r="A223" s="1"/>
      <c r="B223" s="1"/>
      <c r="C223" s="1"/>
      <c r="D223" s="3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</row>
    <row r="224" customFormat="false" ht="12.75" hidden="false" customHeight="true" outlineLevel="0" collapsed="false">
      <c r="A224" s="1"/>
      <c r="B224" s="1"/>
      <c r="C224" s="1"/>
      <c r="D224" s="3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</row>
    <row r="225" customFormat="false" ht="12.75" hidden="false" customHeight="true" outlineLevel="0" collapsed="false">
      <c r="A225" s="1"/>
      <c r="B225" s="1"/>
      <c r="C225" s="1"/>
      <c r="D225" s="3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</row>
    <row r="226" customFormat="false" ht="12.75" hidden="false" customHeight="true" outlineLevel="0" collapsed="false">
      <c r="A226" s="1"/>
      <c r="B226" s="1"/>
      <c r="C226" s="1"/>
      <c r="D226" s="3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</row>
    <row r="227" customFormat="false" ht="12.75" hidden="false" customHeight="true" outlineLevel="0" collapsed="false">
      <c r="A227" s="1"/>
      <c r="B227" s="1"/>
      <c r="C227" s="1"/>
      <c r="D227" s="3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</row>
    <row r="228" customFormat="false" ht="12.75" hidden="false" customHeight="true" outlineLevel="0" collapsed="false">
      <c r="A228" s="1"/>
      <c r="B228" s="1"/>
      <c r="C228" s="1"/>
      <c r="D228" s="3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</row>
    <row r="229" customFormat="false" ht="12.75" hidden="false" customHeight="true" outlineLevel="0" collapsed="false">
      <c r="A229" s="1"/>
      <c r="B229" s="1"/>
      <c r="C229" s="1"/>
      <c r="D229" s="3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</row>
    <row r="230" customFormat="false" ht="12.75" hidden="false" customHeight="true" outlineLevel="0" collapsed="false">
      <c r="A230" s="1"/>
      <c r="B230" s="1"/>
      <c r="C230" s="1"/>
      <c r="D230" s="3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</row>
    <row r="231" customFormat="false" ht="12.75" hidden="false" customHeight="true" outlineLevel="0" collapsed="false">
      <c r="A231" s="1"/>
      <c r="B231" s="1"/>
      <c r="C231" s="1"/>
      <c r="D231" s="3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</row>
    <row r="232" customFormat="false" ht="12.75" hidden="false" customHeight="true" outlineLevel="0" collapsed="false">
      <c r="A232" s="1"/>
      <c r="B232" s="1"/>
      <c r="C232" s="1"/>
      <c r="D232" s="3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</row>
    <row r="233" customFormat="false" ht="12.75" hidden="false" customHeight="true" outlineLevel="0" collapsed="false">
      <c r="A233" s="1"/>
      <c r="B233" s="1"/>
      <c r="C233" s="1"/>
      <c r="D233" s="3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</row>
    <row r="234" customFormat="false" ht="12.75" hidden="false" customHeight="true" outlineLevel="0" collapsed="false">
      <c r="A234" s="1"/>
      <c r="B234" s="1"/>
      <c r="C234" s="1"/>
      <c r="D234" s="3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</row>
    <row r="235" customFormat="false" ht="12.75" hidden="false" customHeight="true" outlineLevel="0" collapsed="false">
      <c r="A235" s="1"/>
      <c r="B235" s="1"/>
      <c r="C235" s="1"/>
      <c r="D235" s="3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</row>
    <row r="236" customFormat="false" ht="12.75" hidden="false" customHeight="true" outlineLevel="0" collapsed="false">
      <c r="A236" s="1"/>
      <c r="B236" s="1"/>
      <c r="C236" s="1"/>
      <c r="D236" s="3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</row>
    <row r="237" customFormat="false" ht="12.75" hidden="false" customHeight="true" outlineLevel="0" collapsed="false">
      <c r="A237" s="1"/>
      <c r="B237" s="1"/>
      <c r="C237" s="1"/>
      <c r="D237" s="3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</row>
    <row r="238" customFormat="false" ht="12.75" hidden="false" customHeight="true" outlineLevel="0" collapsed="false">
      <c r="A238" s="1"/>
      <c r="B238" s="1"/>
      <c r="C238" s="1"/>
      <c r="D238" s="3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</row>
    <row r="239" customFormat="false" ht="12.75" hidden="false" customHeight="true" outlineLevel="0" collapsed="false">
      <c r="A239" s="1"/>
      <c r="B239" s="1"/>
      <c r="C239" s="1"/>
      <c r="D239" s="3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</row>
    <row r="240" customFormat="false" ht="12.75" hidden="false" customHeight="true" outlineLevel="0" collapsed="false">
      <c r="A240" s="1"/>
      <c r="B240" s="1"/>
      <c r="C240" s="1"/>
      <c r="D240" s="3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</row>
    <row r="241" customFormat="false" ht="12.75" hidden="false" customHeight="true" outlineLevel="0" collapsed="false">
      <c r="A241" s="1"/>
      <c r="B241" s="1"/>
      <c r="C241" s="1"/>
      <c r="D241" s="3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</row>
    <row r="242" customFormat="false" ht="12.75" hidden="false" customHeight="true" outlineLevel="0" collapsed="false">
      <c r="A242" s="1"/>
      <c r="B242" s="1"/>
      <c r="C242" s="1"/>
      <c r="D242" s="3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</row>
    <row r="243" customFormat="false" ht="12.75" hidden="false" customHeight="true" outlineLevel="0" collapsed="false">
      <c r="A243" s="1"/>
      <c r="B243" s="1"/>
      <c r="C243" s="1"/>
      <c r="D243" s="3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</row>
    <row r="244" customFormat="false" ht="12.75" hidden="false" customHeight="true" outlineLevel="0" collapsed="false">
      <c r="A244" s="1"/>
      <c r="B244" s="1"/>
      <c r="C244" s="1"/>
      <c r="D244" s="3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</row>
    <row r="245" customFormat="false" ht="12.75" hidden="false" customHeight="true" outlineLevel="0" collapsed="false">
      <c r="A245" s="1"/>
      <c r="B245" s="1"/>
      <c r="C245" s="1"/>
      <c r="D245" s="3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</row>
    <row r="246" customFormat="false" ht="12.75" hidden="false" customHeight="true" outlineLevel="0" collapsed="false">
      <c r="A246" s="1"/>
      <c r="B246" s="1"/>
      <c r="C246" s="1"/>
      <c r="D246" s="3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</row>
    <row r="247" customFormat="false" ht="12.75" hidden="false" customHeight="true" outlineLevel="0" collapsed="false">
      <c r="A247" s="1"/>
      <c r="B247" s="1"/>
      <c r="C247" s="1"/>
      <c r="D247" s="3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</row>
    <row r="248" customFormat="false" ht="12.75" hidden="false" customHeight="true" outlineLevel="0" collapsed="false">
      <c r="A248" s="1"/>
      <c r="B248" s="1"/>
      <c r="C248" s="1"/>
      <c r="D248" s="3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</row>
    <row r="249" customFormat="false" ht="12.75" hidden="false" customHeight="true" outlineLevel="0" collapsed="false">
      <c r="A249" s="1"/>
      <c r="B249" s="1"/>
      <c r="C249" s="1"/>
      <c r="D249" s="3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</row>
    <row r="250" customFormat="false" ht="12.75" hidden="false" customHeight="true" outlineLevel="0" collapsed="false">
      <c r="A250" s="1"/>
      <c r="B250" s="1"/>
      <c r="C250" s="1"/>
      <c r="D250" s="3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customFormat="false" ht="12.75" hidden="false" customHeight="true" outlineLevel="0" collapsed="false">
      <c r="A251" s="1"/>
      <c r="B251" s="1"/>
      <c r="C251" s="1"/>
      <c r="D251" s="3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customFormat="false" ht="12.75" hidden="false" customHeight="true" outlineLevel="0" collapsed="false">
      <c r="A252" s="1"/>
      <c r="B252" s="1"/>
      <c r="C252" s="1"/>
      <c r="D252" s="3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</row>
    <row r="253" customFormat="false" ht="12.75" hidden="false" customHeight="true" outlineLevel="0" collapsed="false">
      <c r="A253" s="1"/>
      <c r="B253" s="1"/>
      <c r="C253" s="1"/>
      <c r="D253" s="3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</row>
    <row r="254" customFormat="false" ht="12.75" hidden="false" customHeight="true" outlineLevel="0" collapsed="false">
      <c r="A254" s="1"/>
      <c r="B254" s="1"/>
      <c r="C254" s="1"/>
      <c r="D254" s="3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</row>
    <row r="255" customFormat="false" ht="12.75" hidden="false" customHeight="true" outlineLevel="0" collapsed="false">
      <c r="A255" s="1"/>
      <c r="B255" s="1"/>
      <c r="C255" s="1"/>
      <c r="D255" s="3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</row>
    <row r="256" customFormat="false" ht="12.75" hidden="false" customHeight="true" outlineLevel="0" collapsed="false">
      <c r="A256" s="1"/>
      <c r="B256" s="1"/>
      <c r="C256" s="1"/>
      <c r="D256" s="3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</row>
    <row r="257" customFormat="false" ht="12.75" hidden="false" customHeight="true" outlineLevel="0" collapsed="false">
      <c r="A257" s="1"/>
      <c r="B257" s="1"/>
      <c r="C257" s="1"/>
      <c r="D257" s="3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</row>
    <row r="258" customFormat="false" ht="12.75" hidden="false" customHeight="true" outlineLevel="0" collapsed="false">
      <c r="A258" s="1"/>
      <c r="B258" s="1"/>
      <c r="C258" s="1"/>
      <c r="D258" s="3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</row>
    <row r="259" customFormat="false" ht="12.75" hidden="false" customHeight="true" outlineLevel="0" collapsed="false">
      <c r="A259" s="1"/>
      <c r="B259" s="1"/>
      <c r="C259" s="1"/>
      <c r="D259" s="3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</row>
    <row r="260" customFormat="false" ht="12.75" hidden="false" customHeight="true" outlineLevel="0" collapsed="false">
      <c r="A260" s="1"/>
      <c r="B260" s="1"/>
      <c r="C260" s="1"/>
      <c r="D260" s="3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</row>
    <row r="261" customFormat="false" ht="12.75" hidden="false" customHeight="true" outlineLevel="0" collapsed="false">
      <c r="A261" s="1"/>
      <c r="B261" s="1"/>
      <c r="C261" s="1"/>
      <c r="D261" s="3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</row>
    <row r="262" customFormat="false" ht="12.75" hidden="false" customHeight="true" outlineLevel="0" collapsed="false">
      <c r="A262" s="1"/>
      <c r="B262" s="1"/>
      <c r="C262" s="1"/>
      <c r="D262" s="3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</row>
    <row r="263" customFormat="false" ht="12.75" hidden="false" customHeight="true" outlineLevel="0" collapsed="false">
      <c r="A263" s="1"/>
      <c r="B263" s="1"/>
      <c r="C263" s="1"/>
      <c r="D263" s="3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</row>
    <row r="264" customFormat="false" ht="12.75" hidden="false" customHeight="true" outlineLevel="0" collapsed="false">
      <c r="A264" s="1"/>
      <c r="B264" s="1"/>
      <c r="C264" s="1"/>
      <c r="D264" s="3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</row>
    <row r="265" customFormat="false" ht="12.75" hidden="false" customHeight="true" outlineLevel="0" collapsed="false">
      <c r="A265" s="1"/>
      <c r="B265" s="1"/>
      <c r="C265" s="1"/>
      <c r="D265" s="3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</row>
    <row r="266" customFormat="false" ht="12.75" hidden="false" customHeight="true" outlineLevel="0" collapsed="false">
      <c r="A266" s="1"/>
      <c r="B266" s="1"/>
      <c r="C266" s="1"/>
      <c r="D266" s="3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</row>
    <row r="267" customFormat="false" ht="12.75" hidden="false" customHeight="true" outlineLevel="0" collapsed="false">
      <c r="A267" s="1"/>
      <c r="B267" s="1"/>
      <c r="C267" s="1"/>
      <c r="D267" s="3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</row>
    <row r="268" customFormat="false" ht="12.75" hidden="false" customHeight="true" outlineLevel="0" collapsed="false">
      <c r="A268" s="1"/>
      <c r="B268" s="1"/>
      <c r="C268" s="1"/>
      <c r="D268" s="3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</row>
    <row r="269" customFormat="false" ht="12.75" hidden="false" customHeight="true" outlineLevel="0" collapsed="false">
      <c r="A269" s="1"/>
      <c r="B269" s="1"/>
      <c r="C269" s="1"/>
      <c r="D269" s="3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</row>
    <row r="270" customFormat="false" ht="12.75" hidden="false" customHeight="true" outlineLevel="0" collapsed="false">
      <c r="A270" s="1"/>
      <c r="B270" s="1"/>
      <c r="C270" s="1"/>
      <c r="D270" s="3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</row>
    <row r="271" customFormat="false" ht="12.75" hidden="false" customHeight="true" outlineLevel="0" collapsed="false">
      <c r="A271" s="1"/>
      <c r="B271" s="1"/>
      <c r="C271" s="1"/>
      <c r="D271" s="3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</row>
    <row r="272" customFormat="false" ht="12.75" hidden="false" customHeight="true" outlineLevel="0" collapsed="false">
      <c r="A272" s="1"/>
      <c r="B272" s="1"/>
      <c r="C272" s="1"/>
      <c r="D272" s="3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</row>
    <row r="273" customFormat="false" ht="12.75" hidden="false" customHeight="true" outlineLevel="0" collapsed="false">
      <c r="A273" s="1"/>
      <c r="B273" s="1"/>
      <c r="C273" s="1"/>
      <c r="D273" s="3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</row>
    <row r="274" customFormat="false" ht="12.75" hidden="false" customHeight="true" outlineLevel="0" collapsed="false">
      <c r="A274" s="1"/>
      <c r="B274" s="1"/>
      <c r="C274" s="1"/>
      <c r="D274" s="3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</row>
    <row r="275" customFormat="false" ht="12.75" hidden="false" customHeight="true" outlineLevel="0" collapsed="false">
      <c r="A275" s="1"/>
      <c r="B275" s="1"/>
      <c r="C275" s="1"/>
      <c r="D275" s="3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</row>
    <row r="276" customFormat="false" ht="12.75" hidden="false" customHeight="true" outlineLevel="0" collapsed="false">
      <c r="A276" s="1"/>
      <c r="B276" s="1"/>
      <c r="C276" s="1"/>
      <c r="D276" s="3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</row>
    <row r="277" customFormat="false" ht="12.75" hidden="false" customHeight="true" outlineLevel="0" collapsed="false">
      <c r="A277" s="1"/>
      <c r="B277" s="1"/>
      <c r="C277" s="1"/>
      <c r="D277" s="3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</row>
    <row r="278" customFormat="false" ht="12.75" hidden="false" customHeight="true" outlineLevel="0" collapsed="false">
      <c r="A278" s="1"/>
      <c r="B278" s="1"/>
      <c r="C278" s="1"/>
      <c r="D278" s="3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</row>
    <row r="279" customFormat="false" ht="12.75" hidden="false" customHeight="true" outlineLevel="0" collapsed="false">
      <c r="A279" s="1"/>
      <c r="B279" s="1"/>
      <c r="C279" s="1"/>
      <c r="D279" s="3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</row>
    <row r="280" customFormat="false" ht="12.75" hidden="false" customHeight="true" outlineLevel="0" collapsed="false">
      <c r="A280" s="1"/>
      <c r="B280" s="1"/>
      <c r="C280" s="1"/>
      <c r="D280" s="3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</row>
    <row r="281" customFormat="false" ht="12.75" hidden="false" customHeight="true" outlineLevel="0" collapsed="false">
      <c r="A281" s="1"/>
      <c r="B281" s="1"/>
      <c r="C281" s="1"/>
      <c r="D281" s="3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</row>
    <row r="282" customFormat="false" ht="12.75" hidden="false" customHeight="true" outlineLevel="0" collapsed="false">
      <c r="A282" s="1"/>
      <c r="B282" s="1"/>
      <c r="C282" s="1"/>
      <c r="D282" s="3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</row>
    <row r="283" customFormat="false" ht="12.75" hidden="false" customHeight="true" outlineLevel="0" collapsed="false">
      <c r="A283" s="1"/>
      <c r="B283" s="1"/>
      <c r="C283" s="1"/>
      <c r="D283" s="3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</row>
    <row r="284" customFormat="false" ht="12.75" hidden="false" customHeight="true" outlineLevel="0" collapsed="false">
      <c r="A284" s="1"/>
      <c r="B284" s="1"/>
      <c r="C284" s="1"/>
      <c r="D284" s="3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</row>
    <row r="285" customFormat="false" ht="12.75" hidden="false" customHeight="true" outlineLevel="0" collapsed="false">
      <c r="A285" s="1"/>
      <c r="B285" s="1"/>
      <c r="C285" s="1"/>
      <c r="D285" s="3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</row>
    <row r="286" customFormat="false" ht="12.75" hidden="false" customHeight="true" outlineLevel="0" collapsed="false">
      <c r="A286" s="1"/>
      <c r="B286" s="1"/>
      <c r="C286" s="1"/>
      <c r="D286" s="3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</row>
    <row r="287" customFormat="false" ht="12.75" hidden="false" customHeight="true" outlineLevel="0" collapsed="false">
      <c r="A287" s="1"/>
      <c r="B287" s="1"/>
      <c r="C287" s="1"/>
      <c r="D287" s="3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</row>
    <row r="288" customFormat="false" ht="12.75" hidden="false" customHeight="true" outlineLevel="0" collapsed="false">
      <c r="A288" s="1"/>
      <c r="B288" s="1"/>
      <c r="C288" s="1"/>
      <c r="D288" s="3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customFormat="false" ht="12.75" hidden="false" customHeight="true" outlineLevel="0" collapsed="false">
      <c r="A289" s="1"/>
      <c r="B289" s="1"/>
      <c r="C289" s="1"/>
      <c r="D289" s="3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customFormat="false" ht="12.75" hidden="false" customHeight="true" outlineLevel="0" collapsed="false">
      <c r="A290" s="1"/>
      <c r="B290" s="1"/>
      <c r="C290" s="1"/>
      <c r="D290" s="3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customFormat="false" ht="12.75" hidden="false" customHeight="true" outlineLevel="0" collapsed="false">
      <c r="A291" s="1"/>
      <c r="B291" s="1"/>
      <c r="C291" s="1"/>
      <c r="D291" s="3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</row>
    <row r="292" customFormat="false" ht="12.75" hidden="false" customHeight="true" outlineLevel="0" collapsed="false">
      <c r="A292" s="1"/>
      <c r="B292" s="1"/>
      <c r="C292" s="1"/>
      <c r="D292" s="3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</row>
    <row r="293" customFormat="false" ht="12.75" hidden="false" customHeight="true" outlineLevel="0" collapsed="false">
      <c r="A293" s="1"/>
      <c r="B293" s="1"/>
      <c r="C293" s="1"/>
      <c r="D293" s="3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</row>
    <row r="294" customFormat="false" ht="12.75" hidden="false" customHeight="true" outlineLevel="0" collapsed="false">
      <c r="A294" s="1"/>
      <c r="B294" s="1"/>
      <c r="C294" s="1"/>
      <c r="D294" s="3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</row>
    <row r="295" customFormat="false" ht="12.75" hidden="false" customHeight="true" outlineLevel="0" collapsed="false">
      <c r="A295" s="1"/>
      <c r="B295" s="1"/>
      <c r="C295" s="1"/>
      <c r="D295" s="3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</row>
    <row r="296" customFormat="false" ht="12.75" hidden="false" customHeight="true" outlineLevel="0" collapsed="false">
      <c r="A296" s="1"/>
      <c r="B296" s="1"/>
      <c r="C296" s="1"/>
      <c r="D296" s="3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</row>
    <row r="297" customFormat="false" ht="12.75" hidden="false" customHeight="true" outlineLevel="0" collapsed="false">
      <c r="A297" s="1"/>
      <c r="B297" s="1"/>
      <c r="C297" s="1"/>
      <c r="D297" s="3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customFormat="false" ht="12.75" hidden="false" customHeight="true" outlineLevel="0" collapsed="false">
      <c r="A298" s="1"/>
      <c r="B298" s="1"/>
      <c r="C298" s="1"/>
      <c r="D298" s="3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customFormat="false" ht="12.75" hidden="false" customHeight="true" outlineLevel="0" collapsed="false">
      <c r="A299" s="1"/>
      <c r="B299" s="1"/>
      <c r="C299" s="1"/>
      <c r="D299" s="3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customFormat="false" ht="12.75" hidden="false" customHeight="true" outlineLevel="0" collapsed="false">
      <c r="A300" s="1"/>
      <c r="B300" s="1"/>
      <c r="C300" s="1"/>
      <c r="D300" s="3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</row>
    <row r="301" customFormat="false" ht="12.75" hidden="false" customHeight="true" outlineLevel="0" collapsed="false">
      <c r="A301" s="1"/>
      <c r="B301" s="1"/>
      <c r="C301" s="1"/>
      <c r="D301" s="3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</row>
    <row r="302" customFormat="false" ht="12.75" hidden="false" customHeight="true" outlineLevel="0" collapsed="false">
      <c r="A302" s="1"/>
      <c r="B302" s="1"/>
      <c r="C302" s="1"/>
      <c r="D302" s="3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</row>
    <row r="303" customFormat="false" ht="12.75" hidden="false" customHeight="true" outlineLevel="0" collapsed="false">
      <c r="A303" s="1"/>
      <c r="B303" s="1"/>
      <c r="C303" s="1"/>
      <c r="D303" s="3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</row>
    <row r="304" customFormat="false" ht="12.75" hidden="false" customHeight="true" outlineLevel="0" collapsed="false">
      <c r="A304" s="1"/>
      <c r="B304" s="1"/>
      <c r="C304" s="1"/>
      <c r="D304" s="3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</row>
    <row r="305" customFormat="false" ht="12.75" hidden="false" customHeight="true" outlineLevel="0" collapsed="false">
      <c r="A305" s="1"/>
      <c r="B305" s="1"/>
      <c r="C305" s="1"/>
      <c r="D305" s="3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customFormat="false" ht="12.75" hidden="false" customHeight="true" outlineLevel="0" collapsed="false">
      <c r="A306" s="1"/>
      <c r="B306" s="1"/>
      <c r="C306" s="1"/>
      <c r="D306" s="3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customFormat="false" ht="12.75" hidden="false" customHeight="true" outlineLevel="0" collapsed="false">
      <c r="A307" s="1"/>
      <c r="B307" s="1"/>
      <c r="C307" s="1"/>
      <c r="D307" s="3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</row>
    <row r="308" customFormat="false" ht="12.75" hidden="false" customHeight="true" outlineLevel="0" collapsed="false">
      <c r="A308" s="1"/>
      <c r="B308" s="1"/>
      <c r="C308" s="1"/>
      <c r="D308" s="3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</row>
    <row r="309" customFormat="false" ht="12.75" hidden="false" customHeight="true" outlineLevel="0" collapsed="false">
      <c r="A309" s="1"/>
      <c r="B309" s="1"/>
      <c r="C309" s="1"/>
      <c r="D309" s="3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</row>
    <row r="310" customFormat="false" ht="12.75" hidden="false" customHeight="true" outlineLevel="0" collapsed="false">
      <c r="A310" s="1"/>
      <c r="B310" s="1"/>
      <c r="C310" s="1"/>
      <c r="D310" s="3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</row>
    <row r="311" customFormat="false" ht="12.75" hidden="false" customHeight="true" outlineLevel="0" collapsed="false">
      <c r="A311" s="1"/>
      <c r="B311" s="1"/>
      <c r="C311" s="1"/>
      <c r="D311" s="3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</row>
    <row r="312" customFormat="false" ht="12.75" hidden="false" customHeight="true" outlineLevel="0" collapsed="false">
      <c r="A312" s="1"/>
      <c r="B312" s="1"/>
      <c r="C312" s="1"/>
      <c r="D312" s="3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customFormat="false" ht="12.75" hidden="false" customHeight="true" outlineLevel="0" collapsed="false">
      <c r="A313" s="1"/>
      <c r="B313" s="1"/>
      <c r="C313" s="1"/>
      <c r="D313" s="3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customFormat="false" ht="12.75" hidden="false" customHeight="true" outlineLevel="0" collapsed="false">
      <c r="A314" s="1"/>
      <c r="B314" s="1"/>
      <c r="C314" s="1"/>
      <c r="D314" s="3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</row>
    <row r="315" customFormat="false" ht="12.75" hidden="false" customHeight="true" outlineLevel="0" collapsed="false">
      <c r="A315" s="1"/>
      <c r="B315" s="1"/>
      <c r="C315" s="1"/>
      <c r="D315" s="3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</row>
    <row r="316" customFormat="false" ht="12.75" hidden="false" customHeight="true" outlineLevel="0" collapsed="false">
      <c r="A316" s="1"/>
      <c r="B316" s="1"/>
      <c r="C316" s="1"/>
      <c r="D316" s="3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</row>
    <row r="317" customFormat="false" ht="12.75" hidden="false" customHeight="true" outlineLevel="0" collapsed="false">
      <c r="A317" s="1"/>
      <c r="B317" s="1"/>
      <c r="C317" s="1"/>
      <c r="D317" s="3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</row>
    <row r="318" customFormat="false" ht="12.75" hidden="false" customHeight="true" outlineLevel="0" collapsed="false">
      <c r="A318" s="1"/>
      <c r="B318" s="1"/>
      <c r="C318" s="1"/>
      <c r="D318" s="3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</row>
    <row r="319" customFormat="false" ht="12.75" hidden="false" customHeight="true" outlineLevel="0" collapsed="false">
      <c r="A319" s="1"/>
      <c r="B319" s="1"/>
      <c r="C319" s="1"/>
      <c r="D319" s="3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customFormat="false" ht="12.75" hidden="false" customHeight="true" outlineLevel="0" collapsed="false">
      <c r="A320" s="1"/>
      <c r="B320" s="1"/>
      <c r="C320" s="1"/>
      <c r="D320" s="3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customFormat="false" ht="12.75" hidden="false" customHeight="true" outlineLevel="0" collapsed="false">
      <c r="A321" s="1"/>
      <c r="B321" s="1"/>
      <c r="C321" s="1"/>
      <c r="D321" s="3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</row>
    <row r="322" customFormat="false" ht="12.75" hidden="false" customHeight="true" outlineLevel="0" collapsed="false">
      <c r="A322" s="1"/>
      <c r="B322" s="1"/>
      <c r="C322" s="1"/>
      <c r="D322" s="3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</row>
    <row r="323" customFormat="false" ht="12.75" hidden="false" customHeight="true" outlineLevel="0" collapsed="false">
      <c r="A323" s="1"/>
      <c r="B323" s="1"/>
      <c r="C323" s="1"/>
      <c r="D323" s="3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</row>
    <row r="324" customFormat="false" ht="12.75" hidden="false" customHeight="true" outlineLevel="0" collapsed="false">
      <c r="A324" s="1"/>
      <c r="B324" s="1"/>
      <c r="C324" s="1"/>
      <c r="D324" s="3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</row>
    <row r="325" customFormat="false" ht="12.75" hidden="false" customHeight="true" outlineLevel="0" collapsed="false">
      <c r="A325" s="1"/>
      <c r="B325" s="1"/>
      <c r="C325" s="1"/>
      <c r="D325" s="3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</row>
    <row r="326" customFormat="false" ht="12.75" hidden="false" customHeight="true" outlineLevel="0" collapsed="false">
      <c r="A326" s="1"/>
      <c r="B326" s="1"/>
      <c r="C326" s="1"/>
      <c r="D326" s="3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</row>
    <row r="327" customFormat="false" ht="12.75" hidden="false" customHeight="true" outlineLevel="0" collapsed="false">
      <c r="A327" s="1"/>
      <c r="B327" s="1"/>
      <c r="C327" s="1"/>
      <c r="D327" s="3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</row>
    <row r="328" customFormat="false" ht="12.75" hidden="false" customHeight="true" outlineLevel="0" collapsed="false">
      <c r="A328" s="1"/>
      <c r="B328" s="1"/>
      <c r="C328" s="1"/>
      <c r="D328" s="3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</row>
    <row r="329" customFormat="false" ht="12.75" hidden="false" customHeight="true" outlineLevel="0" collapsed="false">
      <c r="A329" s="1"/>
      <c r="B329" s="1"/>
      <c r="C329" s="1"/>
      <c r="D329" s="3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customFormat="false" ht="12.75" hidden="false" customHeight="true" outlineLevel="0" collapsed="false">
      <c r="A330" s="1"/>
      <c r="B330" s="1"/>
      <c r="C330" s="1"/>
      <c r="D330" s="3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customFormat="false" ht="12.75" hidden="false" customHeight="true" outlineLevel="0" collapsed="false">
      <c r="A331" s="1"/>
      <c r="B331" s="1"/>
      <c r="C331" s="1"/>
      <c r="D331" s="3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</row>
    <row r="332" customFormat="false" ht="12.75" hidden="false" customHeight="true" outlineLevel="0" collapsed="false">
      <c r="A332" s="1"/>
      <c r="B332" s="1"/>
      <c r="C332" s="1"/>
      <c r="D332" s="3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</row>
    <row r="333" customFormat="false" ht="12.75" hidden="false" customHeight="true" outlineLevel="0" collapsed="false">
      <c r="A333" s="1"/>
      <c r="B333" s="1"/>
      <c r="C333" s="1"/>
      <c r="D333" s="3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</row>
    <row r="334" customFormat="false" ht="12.75" hidden="false" customHeight="true" outlineLevel="0" collapsed="false">
      <c r="A334" s="1"/>
      <c r="B334" s="1"/>
      <c r="C334" s="1"/>
      <c r="D334" s="3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</row>
    <row r="335" customFormat="false" ht="12.75" hidden="false" customHeight="true" outlineLevel="0" collapsed="false">
      <c r="A335" s="1"/>
      <c r="B335" s="1"/>
      <c r="C335" s="1"/>
      <c r="D335" s="3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</row>
    <row r="336" customFormat="false" ht="12.75" hidden="false" customHeight="true" outlineLevel="0" collapsed="false">
      <c r="A336" s="1"/>
      <c r="B336" s="1"/>
      <c r="C336" s="1"/>
      <c r="D336" s="3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</row>
    <row r="337" customFormat="false" ht="12.75" hidden="false" customHeight="true" outlineLevel="0" collapsed="false">
      <c r="A337" s="1"/>
      <c r="B337" s="1"/>
      <c r="C337" s="1"/>
      <c r="D337" s="3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</row>
    <row r="338" customFormat="false" ht="12.75" hidden="false" customHeight="true" outlineLevel="0" collapsed="false">
      <c r="A338" s="1"/>
      <c r="B338" s="1"/>
      <c r="C338" s="1"/>
      <c r="D338" s="3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customFormat="false" ht="12.75" hidden="false" customHeight="true" outlineLevel="0" collapsed="false">
      <c r="A339" s="1"/>
      <c r="B339" s="1"/>
      <c r="C339" s="1"/>
      <c r="D339" s="3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customFormat="false" ht="12.75" hidden="false" customHeight="true" outlineLevel="0" collapsed="false">
      <c r="A340" s="1"/>
      <c r="B340" s="1"/>
      <c r="C340" s="1"/>
      <c r="D340" s="3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customFormat="false" ht="12.75" hidden="false" customHeight="true" outlineLevel="0" collapsed="false">
      <c r="A341" s="1"/>
      <c r="B341" s="1"/>
      <c r="C341" s="1"/>
      <c r="D341" s="3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customFormat="false" ht="15.75" hidden="false" customHeight="true" outlineLevel="0" collapsed="false">
      <c r="E342" s="50"/>
    </row>
    <row r="343" customFormat="false" ht="15.75" hidden="false" customHeight="true" outlineLevel="0" collapsed="false">
      <c r="E343" s="50"/>
    </row>
    <row r="344" customFormat="false" ht="15.75" hidden="false" customHeight="true" outlineLevel="0" collapsed="false">
      <c r="E344" s="50"/>
    </row>
    <row r="345" customFormat="false" ht="15.75" hidden="false" customHeight="true" outlineLevel="0" collapsed="false">
      <c r="E345" s="50"/>
    </row>
    <row r="346" customFormat="false" ht="15.75" hidden="false" customHeight="true" outlineLevel="0" collapsed="false">
      <c r="E346" s="50"/>
    </row>
    <row r="347" customFormat="false" ht="15.75" hidden="false" customHeight="true" outlineLevel="0" collapsed="false">
      <c r="E347" s="50"/>
    </row>
    <row r="348" customFormat="false" ht="15.75" hidden="false" customHeight="true" outlineLevel="0" collapsed="false">
      <c r="E348" s="50"/>
    </row>
    <row r="349" customFormat="false" ht="13.5" hidden="false" customHeight="true" outlineLevel="0" collapsed="false">
      <c r="E349" s="50"/>
    </row>
    <row r="350" customFormat="false" ht="13.5" hidden="false" customHeight="true" outlineLevel="0" collapsed="false">
      <c r="E350" s="50"/>
    </row>
    <row r="351" customFormat="false" ht="13.5" hidden="false" customHeight="true" outlineLevel="0" collapsed="false">
      <c r="E351" s="50"/>
    </row>
    <row r="352" customFormat="false" ht="13.5" hidden="false" customHeight="true" outlineLevel="0" collapsed="false">
      <c r="E352" s="50"/>
    </row>
    <row r="353" customFormat="false" ht="13.5" hidden="false" customHeight="true" outlineLevel="0" collapsed="false">
      <c r="E353" s="50"/>
    </row>
    <row r="354" customFormat="false" ht="13.5" hidden="false" customHeight="true" outlineLevel="0" collapsed="false">
      <c r="E354" s="50"/>
    </row>
    <row r="355" customFormat="false" ht="13.5" hidden="false" customHeight="true" outlineLevel="0" collapsed="false">
      <c r="E355" s="50"/>
    </row>
    <row r="356" customFormat="false" ht="13.5" hidden="false" customHeight="true" outlineLevel="0" collapsed="false">
      <c r="E356" s="50"/>
    </row>
    <row r="357" customFormat="false" ht="13.5" hidden="false" customHeight="true" outlineLevel="0" collapsed="false">
      <c r="E357" s="50"/>
    </row>
    <row r="358" customFormat="false" ht="13.5" hidden="false" customHeight="true" outlineLevel="0" collapsed="false">
      <c r="E358" s="50"/>
    </row>
    <row r="359" customFormat="false" ht="13.5" hidden="false" customHeight="true" outlineLevel="0" collapsed="false">
      <c r="E359" s="50"/>
    </row>
    <row r="360" customFormat="false" ht="13.5" hidden="false" customHeight="true" outlineLevel="0" collapsed="false">
      <c r="E360" s="50"/>
    </row>
    <row r="361" customFormat="false" ht="13.5" hidden="false" customHeight="true" outlineLevel="0" collapsed="false">
      <c r="E361" s="50"/>
    </row>
    <row r="362" customFormat="false" ht="13.5" hidden="false" customHeight="true" outlineLevel="0" collapsed="false">
      <c r="E362" s="50"/>
    </row>
    <row r="363" customFormat="false" ht="13.5" hidden="false" customHeight="true" outlineLevel="0" collapsed="false">
      <c r="E363" s="50"/>
    </row>
    <row r="364" customFormat="false" ht="13.5" hidden="false" customHeight="true" outlineLevel="0" collapsed="false">
      <c r="E364" s="50"/>
    </row>
    <row r="365" customFormat="false" ht="13.5" hidden="false" customHeight="true" outlineLevel="0" collapsed="false">
      <c r="E365" s="50"/>
    </row>
    <row r="366" customFormat="false" ht="13.5" hidden="false" customHeight="true" outlineLevel="0" collapsed="false">
      <c r="E366" s="50"/>
    </row>
    <row r="367" customFormat="false" ht="13.5" hidden="false" customHeight="true" outlineLevel="0" collapsed="false">
      <c r="E367" s="50"/>
    </row>
    <row r="368" customFormat="false" ht="13.5" hidden="false" customHeight="true" outlineLevel="0" collapsed="false">
      <c r="E368" s="50"/>
    </row>
    <row r="369" customFormat="false" ht="13.5" hidden="false" customHeight="true" outlineLevel="0" collapsed="false">
      <c r="E369" s="50"/>
    </row>
    <row r="370" customFormat="false" ht="13.5" hidden="false" customHeight="true" outlineLevel="0" collapsed="false">
      <c r="E370" s="50"/>
    </row>
    <row r="371" customFormat="false" ht="13.5" hidden="false" customHeight="true" outlineLevel="0" collapsed="false">
      <c r="E371" s="50"/>
    </row>
    <row r="372" customFormat="false" ht="13.5" hidden="false" customHeight="true" outlineLevel="0" collapsed="false">
      <c r="E372" s="50"/>
    </row>
    <row r="373" customFormat="false" ht="13.5" hidden="false" customHeight="true" outlineLevel="0" collapsed="false">
      <c r="E373" s="50"/>
    </row>
    <row r="374" customFormat="false" ht="13.5" hidden="false" customHeight="true" outlineLevel="0" collapsed="false">
      <c r="E374" s="50"/>
    </row>
    <row r="375" customFormat="false" ht="13.5" hidden="false" customHeight="true" outlineLevel="0" collapsed="false">
      <c r="E375" s="50"/>
    </row>
    <row r="376" customFormat="false" ht="13.5" hidden="false" customHeight="true" outlineLevel="0" collapsed="false">
      <c r="E376" s="50"/>
    </row>
    <row r="377" customFormat="false" ht="13.5" hidden="false" customHeight="true" outlineLevel="0" collapsed="false">
      <c r="E377" s="50"/>
    </row>
    <row r="378" customFormat="false" ht="13.5" hidden="false" customHeight="true" outlineLevel="0" collapsed="false">
      <c r="E378" s="50"/>
    </row>
    <row r="379" customFormat="false" ht="13.5" hidden="false" customHeight="true" outlineLevel="0" collapsed="false">
      <c r="E379" s="50"/>
    </row>
    <row r="380" customFormat="false" ht="13.5" hidden="false" customHeight="true" outlineLevel="0" collapsed="false">
      <c r="E380" s="50"/>
    </row>
    <row r="381" customFormat="false" ht="13.5" hidden="false" customHeight="true" outlineLevel="0" collapsed="false">
      <c r="E381" s="50"/>
    </row>
    <row r="382" customFormat="false" ht="13.5" hidden="false" customHeight="true" outlineLevel="0" collapsed="false">
      <c r="E382" s="50"/>
    </row>
    <row r="383" customFormat="false" ht="13.5" hidden="false" customHeight="true" outlineLevel="0" collapsed="false">
      <c r="E383" s="50"/>
    </row>
    <row r="384" customFormat="false" ht="13.5" hidden="false" customHeight="true" outlineLevel="0" collapsed="false">
      <c r="E384" s="50"/>
    </row>
    <row r="385" customFormat="false" ht="13.5" hidden="false" customHeight="true" outlineLevel="0" collapsed="false">
      <c r="E385" s="50"/>
    </row>
    <row r="386" customFormat="false" ht="13.5" hidden="false" customHeight="true" outlineLevel="0" collapsed="false">
      <c r="E386" s="50"/>
    </row>
    <row r="387" customFormat="false" ht="13.5" hidden="false" customHeight="true" outlineLevel="0" collapsed="false">
      <c r="E387" s="50"/>
    </row>
    <row r="388" customFormat="false" ht="13.5" hidden="false" customHeight="true" outlineLevel="0" collapsed="false">
      <c r="E388" s="50"/>
    </row>
    <row r="389" customFormat="false" ht="13.5" hidden="false" customHeight="true" outlineLevel="0" collapsed="false">
      <c r="E389" s="50"/>
    </row>
    <row r="390" customFormat="false" ht="13.5" hidden="false" customHeight="true" outlineLevel="0" collapsed="false">
      <c r="E390" s="50"/>
    </row>
    <row r="391" customFormat="false" ht="13.5" hidden="false" customHeight="true" outlineLevel="0" collapsed="false">
      <c r="E391" s="50"/>
    </row>
    <row r="392" customFormat="false" ht="13.5" hidden="false" customHeight="true" outlineLevel="0" collapsed="false">
      <c r="E392" s="50"/>
    </row>
    <row r="393" customFormat="false" ht="13.5" hidden="false" customHeight="true" outlineLevel="0" collapsed="false">
      <c r="E393" s="50"/>
    </row>
    <row r="394" customFormat="false" ht="13.5" hidden="false" customHeight="true" outlineLevel="0" collapsed="false">
      <c r="E394" s="50"/>
    </row>
    <row r="395" customFormat="false" ht="13.5" hidden="false" customHeight="true" outlineLevel="0" collapsed="false">
      <c r="E395" s="50"/>
    </row>
    <row r="396" customFormat="false" ht="13.5" hidden="false" customHeight="true" outlineLevel="0" collapsed="false">
      <c r="E396" s="50"/>
    </row>
    <row r="397" customFormat="false" ht="13.5" hidden="false" customHeight="true" outlineLevel="0" collapsed="false">
      <c r="E397" s="50"/>
    </row>
    <row r="398" customFormat="false" ht="13.5" hidden="false" customHeight="true" outlineLevel="0" collapsed="false">
      <c r="E398" s="50"/>
    </row>
    <row r="399" customFormat="false" ht="13.5" hidden="false" customHeight="true" outlineLevel="0" collapsed="false">
      <c r="E399" s="50"/>
    </row>
    <row r="400" customFormat="false" ht="13.5" hidden="false" customHeight="true" outlineLevel="0" collapsed="false">
      <c r="E400" s="50"/>
    </row>
    <row r="401" customFormat="false" ht="13.5" hidden="false" customHeight="true" outlineLevel="0" collapsed="false">
      <c r="E401" s="50"/>
    </row>
    <row r="402" customFormat="false" ht="13.5" hidden="false" customHeight="true" outlineLevel="0" collapsed="false">
      <c r="E402" s="50"/>
    </row>
    <row r="403" customFormat="false" ht="13.5" hidden="false" customHeight="true" outlineLevel="0" collapsed="false">
      <c r="E403" s="50"/>
    </row>
    <row r="404" customFormat="false" ht="13.5" hidden="false" customHeight="true" outlineLevel="0" collapsed="false">
      <c r="E404" s="50"/>
    </row>
    <row r="405" customFormat="false" ht="13.5" hidden="false" customHeight="true" outlineLevel="0" collapsed="false">
      <c r="E405" s="50"/>
    </row>
    <row r="406" customFormat="false" ht="13.5" hidden="false" customHeight="true" outlineLevel="0" collapsed="false">
      <c r="E406" s="50"/>
    </row>
    <row r="407" customFormat="false" ht="13.5" hidden="false" customHeight="true" outlineLevel="0" collapsed="false">
      <c r="E407" s="50"/>
    </row>
    <row r="408" customFormat="false" ht="13.5" hidden="false" customHeight="true" outlineLevel="0" collapsed="false">
      <c r="E408" s="50"/>
    </row>
    <row r="409" customFormat="false" ht="13.5" hidden="false" customHeight="true" outlineLevel="0" collapsed="false">
      <c r="E409" s="50"/>
    </row>
    <row r="410" customFormat="false" ht="13.5" hidden="false" customHeight="true" outlineLevel="0" collapsed="false">
      <c r="E410" s="50"/>
    </row>
    <row r="411" customFormat="false" ht="13.5" hidden="false" customHeight="true" outlineLevel="0" collapsed="false">
      <c r="E411" s="50"/>
    </row>
    <row r="412" customFormat="false" ht="13.5" hidden="false" customHeight="true" outlineLevel="0" collapsed="false">
      <c r="E412" s="50"/>
    </row>
    <row r="413" customFormat="false" ht="13.5" hidden="false" customHeight="true" outlineLevel="0" collapsed="false">
      <c r="E413" s="50"/>
    </row>
    <row r="414" customFormat="false" ht="13.5" hidden="false" customHeight="true" outlineLevel="0" collapsed="false">
      <c r="E414" s="50"/>
    </row>
    <row r="415" customFormat="false" ht="13.5" hidden="false" customHeight="true" outlineLevel="0" collapsed="false">
      <c r="E415" s="50"/>
    </row>
    <row r="416" customFormat="false" ht="13.5" hidden="false" customHeight="true" outlineLevel="0" collapsed="false">
      <c r="E416" s="50"/>
    </row>
    <row r="417" customFormat="false" ht="13.5" hidden="false" customHeight="true" outlineLevel="0" collapsed="false">
      <c r="E417" s="50"/>
    </row>
    <row r="418" customFormat="false" ht="13.5" hidden="false" customHeight="true" outlineLevel="0" collapsed="false">
      <c r="E418" s="50"/>
    </row>
    <row r="419" customFormat="false" ht="13.5" hidden="false" customHeight="true" outlineLevel="0" collapsed="false">
      <c r="E419" s="50"/>
    </row>
    <row r="420" customFormat="false" ht="13.5" hidden="false" customHeight="true" outlineLevel="0" collapsed="false">
      <c r="E420" s="50"/>
    </row>
    <row r="421" customFormat="false" ht="13.5" hidden="false" customHeight="true" outlineLevel="0" collapsed="false">
      <c r="E421" s="50"/>
    </row>
    <row r="422" customFormat="false" ht="13.5" hidden="false" customHeight="true" outlineLevel="0" collapsed="false">
      <c r="E422" s="50"/>
    </row>
    <row r="423" customFormat="false" ht="13.5" hidden="false" customHeight="true" outlineLevel="0" collapsed="false">
      <c r="E423" s="50"/>
    </row>
    <row r="424" customFormat="false" ht="13.5" hidden="false" customHeight="true" outlineLevel="0" collapsed="false">
      <c r="E424" s="50"/>
    </row>
    <row r="425" customFormat="false" ht="13.5" hidden="false" customHeight="true" outlineLevel="0" collapsed="false">
      <c r="E425" s="50"/>
    </row>
    <row r="426" customFormat="false" ht="13.5" hidden="false" customHeight="true" outlineLevel="0" collapsed="false">
      <c r="E426" s="50"/>
    </row>
    <row r="427" customFormat="false" ht="13.5" hidden="false" customHeight="true" outlineLevel="0" collapsed="false">
      <c r="E427" s="50"/>
    </row>
    <row r="428" customFormat="false" ht="13.5" hidden="false" customHeight="true" outlineLevel="0" collapsed="false">
      <c r="E428" s="50"/>
    </row>
    <row r="429" customFormat="false" ht="13.5" hidden="false" customHeight="true" outlineLevel="0" collapsed="false">
      <c r="E429" s="50"/>
    </row>
    <row r="430" customFormat="false" ht="13.5" hidden="false" customHeight="true" outlineLevel="0" collapsed="false">
      <c r="E430" s="50"/>
    </row>
    <row r="431" customFormat="false" ht="13.5" hidden="false" customHeight="true" outlineLevel="0" collapsed="false">
      <c r="E431" s="50"/>
    </row>
    <row r="432" customFormat="false" ht="13.5" hidden="false" customHeight="true" outlineLevel="0" collapsed="false">
      <c r="E432" s="50"/>
    </row>
    <row r="433" customFormat="false" ht="13.5" hidden="false" customHeight="true" outlineLevel="0" collapsed="false">
      <c r="E433" s="50"/>
    </row>
    <row r="434" customFormat="false" ht="13.5" hidden="false" customHeight="true" outlineLevel="0" collapsed="false">
      <c r="E434" s="50"/>
    </row>
    <row r="435" customFormat="false" ht="13.5" hidden="false" customHeight="true" outlineLevel="0" collapsed="false">
      <c r="E435" s="50"/>
    </row>
    <row r="436" customFormat="false" ht="13.5" hidden="false" customHeight="true" outlineLevel="0" collapsed="false">
      <c r="E436" s="50"/>
    </row>
    <row r="437" customFormat="false" ht="13.5" hidden="false" customHeight="true" outlineLevel="0" collapsed="false">
      <c r="E437" s="50"/>
    </row>
    <row r="438" customFormat="false" ht="13.5" hidden="false" customHeight="true" outlineLevel="0" collapsed="false">
      <c r="E438" s="50"/>
    </row>
    <row r="439" customFormat="false" ht="13.5" hidden="false" customHeight="true" outlineLevel="0" collapsed="false">
      <c r="E439" s="50"/>
    </row>
    <row r="440" customFormat="false" ht="13.5" hidden="false" customHeight="true" outlineLevel="0" collapsed="false">
      <c r="E440" s="50"/>
    </row>
    <row r="441" customFormat="false" ht="13.5" hidden="false" customHeight="true" outlineLevel="0" collapsed="false">
      <c r="E441" s="50"/>
    </row>
    <row r="442" customFormat="false" ht="13.5" hidden="false" customHeight="true" outlineLevel="0" collapsed="false">
      <c r="E442" s="50"/>
    </row>
    <row r="443" customFormat="false" ht="13.5" hidden="false" customHeight="true" outlineLevel="0" collapsed="false">
      <c r="E443" s="50"/>
    </row>
    <row r="444" customFormat="false" ht="13.5" hidden="false" customHeight="true" outlineLevel="0" collapsed="false">
      <c r="E444" s="50"/>
    </row>
    <row r="445" customFormat="false" ht="13.5" hidden="false" customHeight="true" outlineLevel="0" collapsed="false">
      <c r="E445" s="50"/>
    </row>
    <row r="446" customFormat="false" ht="13.5" hidden="false" customHeight="true" outlineLevel="0" collapsed="false">
      <c r="E446" s="50"/>
    </row>
    <row r="447" customFormat="false" ht="13.5" hidden="false" customHeight="true" outlineLevel="0" collapsed="false">
      <c r="E447" s="50"/>
    </row>
    <row r="448" customFormat="false" ht="13.5" hidden="false" customHeight="true" outlineLevel="0" collapsed="false">
      <c r="E448" s="50"/>
    </row>
    <row r="449" customFormat="false" ht="13.5" hidden="false" customHeight="true" outlineLevel="0" collapsed="false">
      <c r="E449" s="50"/>
    </row>
    <row r="450" customFormat="false" ht="13.5" hidden="false" customHeight="true" outlineLevel="0" collapsed="false">
      <c r="E450" s="50"/>
    </row>
    <row r="451" customFormat="false" ht="13.5" hidden="false" customHeight="true" outlineLevel="0" collapsed="false">
      <c r="E451" s="50"/>
    </row>
    <row r="452" customFormat="false" ht="13.5" hidden="false" customHeight="true" outlineLevel="0" collapsed="false">
      <c r="E452" s="50"/>
    </row>
    <row r="453" customFormat="false" ht="13.5" hidden="false" customHeight="true" outlineLevel="0" collapsed="false">
      <c r="E453" s="50"/>
    </row>
    <row r="454" customFormat="false" ht="13.5" hidden="false" customHeight="true" outlineLevel="0" collapsed="false">
      <c r="E454" s="50"/>
    </row>
    <row r="455" customFormat="false" ht="13.5" hidden="false" customHeight="true" outlineLevel="0" collapsed="false">
      <c r="E455" s="50"/>
    </row>
    <row r="456" customFormat="false" ht="13.5" hidden="false" customHeight="true" outlineLevel="0" collapsed="false">
      <c r="E456" s="50"/>
    </row>
    <row r="457" customFormat="false" ht="13.5" hidden="false" customHeight="true" outlineLevel="0" collapsed="false">
      <c r="E457" s="50"/>
    </row>
    <row r="458" customFormat="false" ht="13.5" hidden="false" customHeight="true" outlineLevel="0" collapsed="false">
      <c r="E458" s="50"/>
    </row>
    <row r="459" customFormat="false" ht="13.5" hidden="false" customHeight="true" outlineLevel="0" collapsed="false">
      <c r="E459" s="50"/>
    </row>
    <row r="460" customFormat="false" ht="13.5" hidden="false" customHeight="true" outlineLevel="0" collapsed="false">
      <c r="E460" s="50"/>
    </row>
    <row r="461" customFormat="false" ht="13.5" hidden="false" customHeight="true" outlineLevel="0" collapsed="false">
      <c r="E461" s="50"/>
    </row>
    <row r="462" customFormat="false" ht="13.5" hidden="false" customHeight="true" outlineLevel="0" collapsed="false">
      <c r="E462" s="50"/>
    </row>
    <row r="463" customFormat="false" ht="13.5" hidden="false" customHeight="true" outlineLevel="0" collapsed="false">
      <c r="E463" s="50"/>
    </row>
    <row r="464" customFormat="false" ht="13.5" hidden="false" customHeight="true" outlineLevel="0" collapsed="false">
      <c r="E464" s="50"/>
    </row>
    <row r="465" customFormat="false" ht="13.5" hidden="false" customHeight="true" outlineLevel="0" collapsed="false">
      <c r="E465" s="50"/>
    </row>
    <row r="466" customFormat="false" ht="13.5" hidden="false" customHeight="true" outlineLevel="0" collapsed="false">
      <c r="E466" s="50"/>
    </row>
    <row r="467" customFormat="false" ht="13.5" hidden="false" customHeight="true" outlineLevel="0" collapsed="false">
      <c r="E467" s="50"/>
    </row>
    <row r="468" customFormat="false" ht="13.5" hidden="false" customHeight="true" outlineLevel="0" collapsed="false">
      <c r="E468" s="50"/>
    </row>
    <row r="469" customFormat="false" ht="13.5" hidden="false" customHeight="true" outlineLevel="0" collapsed="false">
      <c r="E469" s="50"/>
    </row>
    <row r="470" customFormat="false" ht="13.5" hidden="false" customHeight="true" outlineLevel="0" collapsed="false">
      <c r="E470" s="50"/>
    </row>
    <row r="471" customFormat="false" ht="13.5" hidden="false" customHeight="true" outlineLevel="0" collapsed="false">
      <c r="E471" s="50"/>
    </row>
    <row r="472" customFormat="false" ht="13.5" hidden="false" customHeight="true" outlineLevel="0" collapsed="false">
      <c r="E472" s="50"/>
    </row>
    <row r="473" customFormat="false" ht="13.5" hidden="false" customHeight="true" outlineLevel="0" collapsed="false">
      <c r="E473" s="50"/>
    </row>
    <row r="474" customFormat="false" ht="13.5" hidden="false" customHeight="true" outlineLevel="0" collapsed="false">
      <c r="E474" s="50"/>
    </row>
    <row r="475" customFormat="false" ht="13.5" hidden="false" customHeight="true" outlineLevel="0" collapsed="false">
      <c r="E475" s="50"/>
    </row>
    <row r="476" customFormat="false" ht="13.5" hidden="false" customHeight="true" outlineLevel="0" collapsed="false">
      <c r="E476" s="50"/>
    </row>
    <row r="477" customFormat="false" ht="13.5" hidden="false" customHeight="true" outlineLevel="0" collapsed="false">
      <c r="E477" s="50"/>
    </row>
    <row r="478" customFormat="false" ht="13.5" hidden="false" customHeight="true" outlineLevel="0" collapsed="false">
      <c r="E478" s="50"/>
    </row>
    <row r="479" customFormat="false" ht="13.5" hidden="false" customHeight="true" outlineLevel="0" collapsed="false">
      <c r="E479" s="50"/>
    </row>
    <row r="480" customFormat="false" ht="13.5" hidden="false" customHeight="true" outlineLevel="0" collapsed="false">
      <c r="E480" s="50"/>
    </row>
    <row r="481" customFormat="false" ht="13.5" hidden="false" customHeight="true" outlineLevel="0" collapsed="false">
      <c r="E481" s="50"/>
    </row>
    <row r="482" customFormat="false" ht="13.5" hidden="false" customHeight="true" outlineLevel="0" collapsed="false">
      <c r="E482" s="50"/>
    </row>
    <row r="483" customFormat="false" ht="13.5" hidden="false" customHeight="true" outlineLevel="0" collapsed="false">
      <c r="E483" s="50"/>
    </row>
    <row r="484" customFormat="false" ht="13.5" hidden="false" customHeight="true" outlineLevel="0" collapsed="false">
      <c r="E484" s="50"/>
    </row>
    <row r="485" customFormat="false" ht="13.5" hidden="false" customHeight="true" outlineLevel="0" collapsed="false">
      <c r="E485" s="50"/>
    </row>
    <row r="486" customFormat="false" ht="13.5" hidden="false" customHeight="true" outlineLevel="0" collapsed="false">
      <c r="E486" s="50"/>
    </row>
    <row r="487" customFormat="false" ht="13.5" hidden="false" customHeight="true" outlineLevel="0" collapsed="false">
      <c r="E487" s="50"/>
    </row>
    <row r="488" customFormat="false" ht="13.5" hidden="false" customHeight="true" outlineLevel="0" collapsed="false">
      <c r="E488" s="50"/>
    </row>
    <row r="489" customFormat="false" ht="13.5" hidden="false" customHeight="true" outlineLevel="0" collapsed="false">
      <c r="E489" s="50"/>
    </row>
    <row r="490" customFormat="false" ht="13.5" hidden="false" customHeight="true" outlineLevel="0" collapsed="false">
      <c r="E490" s="50"/>
    </row>
    <row r="491" customFormat="false" ht="13.5" hidden="false" customHeight="true" outlineLevel="0" collapsed="false">
      <c r="E491" s="50"/>
    </row>
    <row r="492" customFormat="false" ht="13.5" hidden="false" customHeight="true" outlineLevel="0" collapsed="false">
      <c r="E492" s="50"/>
    </row>
    <row r="493" customFormat="false" ht="13.5" hidden="false" customHeight="true" outlineLevel="0" collapsed="false">
      <c r="E493" s="50"/>
    </row>
    <row r="494" customFormat="false" ht="13.5" hidden="false" customHeight="true" outlineLevel="0" collapsed="false">
      <c r="E494" s="50"/>
    </row>
    <row r="495" customFormat="false" ht="13.5" hidden="false" customHeight="true" outlineLevel="0" collapsed="false">
      <c r="E495" s="50"/>
    </row>
    <row r="496" customFormat="false" ht="13.5" hidden="false" customHeight="true" outlineLevel="0" collapsed="false">
      <c r="E496" s="50"/>
    </row>
    <row r="497" customFormat="false" ht="13.5" hidden="false" customHeight="true" outlineLevel="0" collapsed="false">
      <c r="E497" s="50"/>
    </row>
    <row r="498" customFormat="false" ht="13.5" hidden="false" customHeight="true" outlineLevel="0" collapsed="false">
      <c r="E498" s="50"/>
    </row>
    <row r="499" customFormat="false" ht="13.5" hidden="false" customHeight="true" outlineLevel="0" collapsed="false">
      <c r="E499" s="50"/>
    </row>
    <row r="500" customFormat="false" ht="13.5" hidden="false" customHeight="true" outlineLevel="0" collapsed="false">
      <c r="E500" s="50"/>
    </row>
    <row r="501" customFormat="false" ht="13.5" hidden="false" customHeight="true" outlineLevel="0" collapsed="false">
      <c r="E501" s="50"/>
    </row>
    <row r="502" customFormat="false" ht="13.5" hidden="false" customHeight="true" outlineLevel="0" collapsed="false">
      <c r="E502" s="50"/>
    </row>
    <row r="503" customFormat="false" ht="13.5" hidden="false" customHeight="true" outlineLevel="0" collapsed="false">
      <c r="E503" s="50"/>
    </row>
    <row r="504" customFormat="false" ht="13.5" hidden="false" customHeight="true" outlineLevel="0" collapsed="false">
      <c r="E504" s="50"/>
    </row>
    <row r="505" customFormat="false" ht="13.5" hidden="false" customHeight="true" outlineLevel="0" collapsed="false">
      <c r="E505" s="50"/>
    </row>
    <row r="506" customFormat="false" ht="13.5" hidden="false" customHeight="true" outlineLevel="0" collapsed="false">
      <c r="E506" s="50"/>
    </row>
    <row r="507" customFormat="false" ht="13.5" hidden="false" customHeight="true" outlineLevel="0" collapsed="false">
      <c r="E507" s="50"/>
    </row>
    <row r="508" customFormat="false" ht="13.5" hidden="false" customHeight="true" outlineLevel="0" collapsed="false">
      <c r="E508" s="50"/>
    </row>
    <row r="509" customFormat="false" ht="13.5" hidden="false" customHeight="true" outlineLevel="0" collapsed="false">
      <c r="E509" s="50"/>
    </row>
    <row r="510" customFormat="false" ht="13.5" hidden="false" customHeight="true" outlineLevel="0" collapsed="false">
      <c r="E510" s="50"/>
    </row>
    <row r="511" customFormat="false" ht="13.5" hidden="false" customHeight="true" outlineLevel="0" collapsed="false">
      <c r="E511" s="50"/>
    </row>
    <row r="512" customFormat="false" ht="13.5" hidden="false" customHeight="true" outlineLevel="0" collapsed="false">
      <c r="E512" s="50"/>
    </row>
    <row r="513" customFormat="false" ht="13.5" hidden="false" customHeight="true" outlineLevel="0" collapsed="false">
      <c r="E513" s="50"/>
    </row>
    <row r="514" customFormat="false" ht="13.5" hidden="false" customHeight="true" outlineLevel="0" collapsed="false">
      <c r="E514" s="50"/>
    </row>
    <row r="515" customFormat="false" ht="13.5" hidden="false" customHeight="true" outlineLevel="0" collapsed="false">
      <c r="E515" s="50"/>
    </row>
    <row r="516" customFormat="false" ht="13.5" hidden="false" customHeight="true" outlineLevel="0" collapsed="false">
      <c r="E516" s="50"/>
    </row>
    <row r="517" customFormat="false" ht="13.5" hidden="false" customHeight="true" outlineLevel="0" collapsed="false">
      <c r="E517" s="50"/>
    </row>
    <row r="518" customFormat="false" ht="13.5" hidden="false" customHeight="true" outlineLevel="0" collapsed="false">
      <c r="E518" s="50"/>
    </row>
    <row r="519" customFormat="false" ht="13.5" hidden="false" customHeight="true" outlineLevel="0" collapsed="false">
      <c r="E519" s="50"/>
    </row>
    <row r="520" customFormat="false" ht="13.5" hidden="false" customHeight="true" outlineLevel="0" collapsed="false">
      <c r="E520" s="50"/>
    </row>
    <row r="521" customFormat="false" ht="13.5" hidden="false" customHeight="true" outlineLevel="0" collapsed="false">
      <c r="E521" s="50"/>
    </row>
    <row r="522" customFormat="false" ht="13.5" hidden="false" customHeight="true" outlineLevel="0" collapsed="false">
      <c r="E522" s="50"/>
    </row>
    <row r="523" customFormat="false" ht="13.5" hidden="false" customHeight="true" outlineLevel="0" collapsed="false">
      <c r="E523" s="50"/>
    </row>
    <row r="524" customFormat="false" ht="13.5" hidden="false" customHeight="true" outlineLevel="0" collapsed="false">
      <c r="E524" s="50"/>
    </row>
    <row r="525" customFormat="false" ht="13.5" hidden="false" customHeight="true" outlineLevel="0" collapsed="false">
      <c r="E525" s="50"/>
    </row>
    <row r="526" customFormat="false" ht="13.5" hidden="false" customHeight="true" outlineLevel="0" collapsed="false">
      <c r="E526" s="50"/>
    </row>
    <row r="527" customFormat="false" ht="13.5" hidden="false" customHeight="true" outlineLevel="0" collapsed="false">
      <c r="E527" s="50"/>
    </row>
    <row r="528" customFormat="false" ht="13.5" hidden="false" customHeight="true" outlineLevel="0" collapsed="false">
      <c r="E528" s="50"/>
    </row>
    <row r="529" customFormat="false" ht="13.5" hidden="false" customHeight="true" outlineLevel="0" collapsed="false">
      <c r="E529" s="50"/>
    </row>
    <row r="530" customFormat="false" ht="13.5" hidden="false" customHeight="true" outlineLevel="0" collapsed="false">
      <c r="E530" s="50"/>
    </row>
    <row r="531" customFormat="false" ht="13.5" hidden="false" customHeight="true" outlineLevel="0" collapsed="false">
      <c r="E531" s="50"/>
    </row>
    <row r="532" customFormat="false" ht="13.5" hidden="false" customHeight="true" outlineLevel="0" collapsed="false">
      <c r="E532" s="50"/>
    </row>
    <row r="533" customFormat="false" ht="13.5" hidden="false" customHeight="true" outlineLevel="0" collapsed="false">
      <c r="E533" s="50"/>
    </row>
    <row r="534" customFormat="false" ht="13.5" hidden="false" customHeight="true" outlineLevel="0" collapsed="false">
      <c r="E534" s="50"/>
    </row>
    <row r="535" customFormat="false" ht="13.5" hidden="false" customHeight="true" outlineLevel="0" collapsed="false">
      <c r="E535" s="50"/>
    </row>
    <row r="536" customFormat="false" ht="13.5" hidden="false" customHeight="true" outlineLevel="0" collapsed="false">
      <c r="E536" s="50"/>
    </row>
    <row r="537" customFormat="false" ht="13.5" hidden="false" customHeight="true" outlineLevel="0" collapsed="false">
      <c r="E537" s="50"/>
    </row>
    <row r="538" customFormat="false" ht="13.5" hidden="false" customHeight="true" outlineLevel="0" collapsed="false">
      <c r="E538" s="50"/>
    </row>
    <row r="539" customFormat="false" ht="13.5" hidden="false" customHeight="true" outlineLevel="0" collapsed="false">
      <c r="E539" s="50"/>
    </row>
    <row r="540" customFormat="false" ht="13.5" hidden="false" customHeight="true" outlineLevel="0" collapsed="false">
      <c r="E540" s="50"/>
    </row>
    <row r="541" customFormat="false" ht="13.5" hidden="false" customHeight="true" outlineLevel="0" collapsed="false">
      <c r="E541" s="50"/>
    </row>
    <row r="542" customFormat="false" ht="13.5" hidden="false" customHeight="true" outlineLevel="0" collapsed="false">
      <c r="E542" s="50"/>
    </row>
    <row r="543" customFormat="false" ht="13.5" hidden="false" customHeight="true" outlineLevel="0" collapsed="false">
      <c r="E543" s="50"/>
    </row>
    <row r="544" customFormat="false" ht="13.5" hidden="false" customHeight="true" outlineLevel="0" collapsed="false">
      <c r="E544" s="50"/>
    </row>
    <row r="545" customFormat="false" ht="13.5" hidden="false" customHeight="true" outlineLevel="0" collapsed="false">
      <c r="E545" s="50"/>
    </row>
    <row r="546" customFormat="false" ht="13.5" hidden="false" customHeight="true" outlineLevel="0" collapsed="false">
      <c r="E546" s="50"/>
    </row>
    <row r="547" customFormat="false" ht="13.5" hidden="false" customHeight="true" outlineLevel="0" collapsed="false">
      <c r="E547" s="50"/>
    </row>
    <row r="548" customFormat="false" ht="13.5" hidden="false" customHeight="true" outlineLevel="0" collapsed="false">
      <c r="E548" s="50"/>
    </row>
    <row r="549" customFormat="false" ht="13.5" hidden="false" customHeight="true" outlineLevel="0" collapsed="false">
      <c r="E549" s="50"/>
    </row>
    <row r="550" customFormat="false" ht="13.5" hidden="false" customHeight="true" outlineLevel="0" collapsed="false">
      <c r="E550" s="50"/>
    </row>
    <row r="551" customFormat="false" ht="13.5" hidden="false" customHeight="true" outlineLevel="0" collapsed="false">
      <c r="E551" s="50"/>
    </row>
    <row r="552" customFormat="false" ht="13.5" hidden="false" customHeight="true" outlineLevel="0" collapsed="false">
      <c r="E552" s="50"/>
    </row>
    <row r="553" customFormat="false" ht="13.5" hidden="false" customHeight="true" outlineLevel="0" collapsed="false">
      <c r="E553" s="50"/>
    </row>
    <row r="554" customFormat="false" ht="13.5" hidden="false" customHeight="true" outlineLevel="0" collapsed="false">
      <c r="E554" s="50"/>
    </row>
    <row r="555" customFormat="false" ht="13.5" hidden="false" customHeight="true" outlineLevel="0" collapsed="false">
      <c r="E555" s="50"/>
    </row>
    <row r="556" customFormat="false" ht="13.5" hidden="false" customHeight="true" outlineLevel="0" collapsed="false">
      <c r="E556" s="50"/>
    </row>
    <row r="557" customFormat="false" ht="13.5" hidden="false" customHeight="true" outlineLevel="0" collapsed="false">
      <c r="E557" s="50"/>
    </row>
    <row r="558" customFormat="false" ht="13.5" hidden="false" customHeight="true" outlineLevel="0" collapsed="false">
      <c r="E558" s="50"/>
    </row>
    <row r="559" customFormat="false" ht="13.5" hidden="false" customHeight="true" outlineLevel="0" collapsed="false">
      <c r="E559" s="50"/>
    </row>
    <row r="560" customFormat="false" ht="13.5" hidden="false" customHeight="true" outlineLevel="0" collapsed="false">
      <c r="E560" s="50"/>
    </row>
    <row r="561" customFormat="false" ht="13.5" hidden="false" customHeight="true" outlineLevel="0" collapsed="false">
      <c r="E561" s="50"/>
    </row>
    <row r="562" customFormat="false" ht="13.5" hidden="false" customHeight="true" outlineLevel="0" collapsed="false">
      <c r="E562" s="50"/>
    </row>
    <row r="563" customFormat="false" ht="13.5" hidden="false" customHeight="true" outlineLevel="0" collapsed="false">
      <c r="E563" s="50"/>
    </row>
    <row r="564" customFormat="false" ht="13.5" hidden="false" customHeight="true" outlineLevel="0" collapsed="false">
      <c r="E564" s="50"/>
    </row>
    <row r="565" customFormat="false" ht="13.5" hidden="false" customHeight="true" outlineLevel="0" collapsed="false">
      <c r="E565" s="50"/>
    </row>
    <row r="566" customFormat="false" ht="13.5" hidden="false" customHeight="true" outlineLevel="0" collapsed="false">
      <c r="E566" s="50"/>
    </row>
    <row r="567" customFormat="false" ht="13.5" hidden="false" customHeight="true" outlineLevel="0" collapsed="false">
      <c r="E567" s="50"/>
    </row>
    <row r="568" customFormat="false" ht="13.5" hidden="false" customHeight="true" outlineLevel="0" collapsed="false">
      <c r="E568" s="50"/>
    </row>
    <row r="569" customFormat="false" ht="13.5" hidden="false" customHeight="true" outlineLevel="0" collapsed="false">
      <c r="E569" s="50"/>
    </row>
    <row r="570" customFormat="false" ht="13.5" hidden="false" customHeight="true" outlineLevel="0" collapsed="false">
      <c r="E570" s="50"/>
    </row>
    <row r="571" customFormat="false" ht="13.5" hidden="false" customHeight="true" outlineLevel="0" collapsed="false">
      <c r="E571" s="50"/>
    </row>
    <row r="572" customFormat="false" ht="13.5" hidden="false" customHeight="true" outlineLevel="0" collapsed="false">
      <c r="E572" s="50"/>
    </row>
    <row r="573" customFormat="false" ht="13.5" hidden="false" customHeight="true" outlineLevel="0" collapsed="false">
      <c r="E573" s="50"/>
    </row>
    <row r="574" customFormat="false" ht="13.5" hidden="false" customHeight="true" outlineLevel="0" collapsed="false">
      <c r="E574" s="50"/>
    </row>
    <row r="575" customFormat="false" ht="13.5" hidden="false" customHeight="true" outlineLevel="0" collapsed="false">
      <c r="E575" s="50"/>
    </row>
    <row r="576" customFormat="false" ht="13.5" hidden="false" customHeight="true" outlineLevel="0" collapsed="false">
      <c r="E576" s="50"/>
    </row>
    <row r="577" customFormat="false" ht="13.5" hidden="false" customHeight="true" outlineLevel="0" collapsed="false">
      <c r="E577" s="50"/>
    </row>
    <row r="578" customFormat="false" ht="13.5" hidden="false" customHeight="true" outlineLevel="0" collapsed="false">
      <c r="E578" s="50"/>
    </row>
    <row r="579" customFormat="false" ht="13.5" hidden="false" customHeight="true" outlineLevel="0" collapsed="false">
      <c r="E579" s="50"/>
    </row>
    <row r="580" customFormat="false" ht="13.5" hidden="false" customHeight="true" outlineLevel="0" collapsed="false">
      <c r="E580" s="50"/>
    </row>
    <row r="581" customFormat="false" ht="13.5" hidden="false" customHeight="true" outlineLevel="0" collapsed="false">
      <c r="E581" s="50"/>
    </row>
    <row r="582" customFormat="false" ht="13.5" hidden="false" customHeight="true" outlineLevel="0" collapsed="false">
      <c r="E582" s="50"/>
    </row>
    <row r="583" customFormat="false" ht="13.5" hidden="false" customHeight="true" outlineLevel="0" collapsed="false">
      <c r="E583" s="50"/>
    </row>
    <row r="584" customFormat="false" ht="13.5" hidden="false" customHeight="true" outlineLevel="0" collapsed="false">
      <c r="E584" s="50"/>
    </row>
    <row r="585" customFormat="false" ht="13.5" hidden="false" customHeight="true" outlineLevel="0" collapsed="false">
      <c r="E585" s="50"/>
    </row>
    <row r="586" customFormat="false" ht="13.5" hidden="false" customHeight="true" outlineLevel="0" collapsed="false">
      <c r="E586" s="50"/>
    </row>
    <row r="587" customFormat="false" ht="13.5" hidden="false" customHeight="true" outlineLevel="0" collapsed="false">
      <c r="E587" s="50"/>
    </row>
    <row r="588" customFormat="false" ht="13.5" hidden="false" customHeight="true" outlineLevel="0" collapsed="false">
      <c r="E588" s="50"/>
    </row>
    <row r="589" customFormat="false" ht="13.5" hidden="false" customHeight="true" outlineLevel="0" collapsed="false">
      <c r="E589" s="50"/>
    </row>
    <row r="590" customFormat="false" ht="13.5" hidden="false" customHeight="true" outlineLevel="0" collapsed="false">
      <c r="E590" s="50"/>
    </row>
    <row r="591" customFormat="false" ht="13.5" hidden="false" customHeight="true" outlineLevel="0" collapsed="false">
      <c r="E591" s="50"/>
    </row>
    <row r="592" customFormat="false" ht="13.5" hidden="false" customHeight="true" outlineLevel="0" collapsed="false">
      <c r="E592" s="50"/>
    </row>
    <row r="593" customFormat="false" ht="13.5" hidden="false" customHeight="true" outlineLevel="0" collapsed="false">
      <c r="E593" s="50"/>
    </row>
    <row r="594" customFormat="false" ht="13.5" hidden="false" customHeight="true" outlineLevel="0" collapsed="false">
      <c r="E594" s="50"/>
    </row>
    <row r="595" customFormat="false" ht="13.5" hidden="false" customHeight="true" outlineLevel="0" collapsed="false">
      <c r="E595" s="50"/>
    </row>
    <row r="596" customFormat="false" ht="13.5" hidden="false" customHeight="true" outlineLevel="0" collapsed="false">
      <c r="E596" s="50"/>
    </row>
    <row r="597" customFormat="false" ht="13.5" hidden="false" customHeight="true" outlineLevel="0" collapsed="false">
      <c r="E597" s="50"/>
    </row>
    <row r="598" customFormat="false" ht="13.5" hidden="false" customHeight="true" outlineLevel="0" collapsed="false">
      <c r="E598" s="50"/>
    </row>
    <row r="599" customFormat="false" ht="13.5" hidden="false" customHeight="true" outlineLevel="0" collapsed="false">
      <c r="E599" s="50"/>
    </row>
    <row r="600" customFormat="false" ht="13.5" hidden="false" customHeight="true" outlineLevel="0" collapsed="false">
      <c r="E600" s="50"/>
    </row>
    <row r="601" customFormat="false" ht="13.5" hidden="false" customHeight="true" outlineLevel="0" collapsed="false">
      <c r="E601" s="50"/>
    </row>
    <row r="602" customFormat="false" ht="13.5" hidden="false" customHeight="true" outlineLevel="0" collapsed="false">
      <c r="E602" s="50"/>
    </row>
    <row r="603" customFormat="false" ht="13.5" hidden="false" customHeight="true" outlineLevel="0" collapsed="false">
      <c r="E603" s="50"/>
    </row>
    <row r="604" customFormat="false" ht="13.5" hidden="false" customHeight="true" outlineLevel="0" collapsed="false">
      <c r="E604" s="50"/>
    </row>
    <row r="605" customFormat="false" ht="13.5" hidden="false" customHeight="true" outlineLevel="0" collapsed="false">
      <c r="E605" s="50"/>
    </row>
    <row r="606" customFormat="false" ht="13.5" hidden="false" customHeight="true" outlineLevel="0" collapsed="false">
      <c r="E606" s="50"/>
    </row>
    <row r="607" customFormat="false" ht="13.5" hidden="false" customHeight="true" outlineLevel="0" collapsed="false">
      <c r="E607" s="50"/>
    </row>
    <row r="608" customFormat="false" ht="13.5" hidden="false" customHeight="true" outlineLevel="0" collapsed="false">
      <c r="E608" s="50"/>
    </row>
    <row r="609" customFormat="false" ht="13.5" hidden="false" customHeight="true" outlineLevel="0" collapsed="false">
      <c r="E609" s="50"/>
    </row>
    <row r="610" customFormat="false" ht="13.5" hidden="false" customHeight="true" outlineLevel="0" collapsed="false">
      <c r="E610" s="50"/>
    </row>
    <row r="611" customFormat="false" ht="13.5" hidden="false" customHeight="true" outlineLevel="0" collapsed="false">
      <c r="E611" s="50"/>
    </row>
    <row r="612" customFormat="false" ht="13.5" hidden="false" customHeight="true" outlineLevel="0" collapsed="false">
      <c r="E612" s="50"/>
    </row>
    <row r="613" customFormat="false" ht="13.5" hidden="false" customHeight="true" outlineLevel="0" collapsed="false">
      <c r="E613" s="50"/>
    </row>
    <row r="614" customFormat="false" ht="13.5" hidden="false" customHeight="true" outlineLevel="0" collapsed="false">
      <c r="E614" s="50"/>
    </row>
    <row r="615" customFormat="false" ht="13.5" hidden="false" customHeight="true" outlineLevel="0" collapsed="false">
      <c r="E615" s="50"/>
    </row>
    <row r="616" customFormat="false" ht="13.5" hidden="false" customHeight="true" outlineLevel="0" collapsed="false">
      <c r="E616" s="50"/>
    </row>
    <row r="617" customFormat="false" ht="13.5" hidden="false" customHeight="true" outlineLevel="0" collapsed="false">
      <c r="E617" s="50"/>
    </row>
    <row r="618" customFormat="false" ht="13.5" hidden="false" customHeight="true" outlineLevel="0" collapsed="false">
      <c r="E618" s="50"/>
    </row>
    <row r="619" customFormat="false" ht="13.5" hidden="false" customHeight="true" outlineLevel="0" collapsed="false">
      <c r="E619" s="50"/>
    </row>
    <row r="620" customFormat="false" ht="13.5" hidden="false" customHeight="true" outlineLevel="0" collapsed="false">
      <c r="E620" s="50"/>
    </row>
    <row r="621" customFormat="false" ht="13.5" hidden="false" customHeight="true" outlineLevel="0" collapsed="false">
      <c r="E621" s="50"/>
    </row>
    <row r="622" customFormat="false" ht="13.5" hidden="false" customHeight="true" outlineLevel="0" collapsed="false">
      <c r="E622" s="50"/>
    </row>
    <row r="623" customFormat="false" ht="13.5" hidden="false" customHeight="true" outlineLevel="0" collapsed="false">
      <c r="E623" s="50"/>
    </row>
    <row r="624" customFormat="false" ht="13.5" hidden="false" customHeight="true" outlineLevel="0" collapsed="false">
      <c r="E624" s="50"/>
    </row>
    <row r="625" customFormat="false" ht="13.5" hidden="false" customHeight="true" outlineLevel="0" collapsed="false">
      <c r="E625" s="50"/>
    </row>
    <row r="626" customFormat="false" ht="13.5" hidden="false" customHeight="true" outlineLevel="0" collapsed="false">
      <c r="E626" s="50"/>
    </row>
    <row r="627" customFormat="false" ht="13.5" hidden="false" customHeight="true" outlineLevel="0" collapsed="false">
      <c r="E627" s="50"/>
    </row>
    <row r="628" customFormat="false" ht="13.5" hidden="false" customHeight="true" outlineLevel="0" collapsed="false">
      <c r="E628" s="50"/>
    </row>
    <row r="629" customFormat="false" ht="13.5" hidden="false" customHeight="true" outlineLevel="0" collapsed="false">
      <c r="E629" s="50"/>
    </row>
    <row r="630" customFormat="false" ht="13.5" hidden="false" customHeight="true" outlineLevel="0" collapsed="false">
      <c r="E630" s="50"/>
    </row>
    <row r="631" customFormat="false" ht="13.5" hidden="false" customHeight="true" outlineLevel="0" collapsed="false">
      <c r="E631" s="50"/>
    </row>
    <row r="632" customFormat="false" ht="13.5" hidden="false" customHeight="true" outlineLevel="0" collapsed="false">
      <c r="E632" s="50"/>
    </row>
    <row r="633" customFormat="false" ht="13.5" hidden="false" customHeight="true" outlineLevel="0" collapsed="false">
      <c r="E633" s="50"/>
    </row>
    <row r="634" customFormat="false" ht="13.5" hidden="false" customHeight="true" outlineLevel="0" collapsed="false">
      <c r="E634" s="50"/>
    </row>
    <row r="635" customFormat="false" ht="13.5" hidden="false" customHeight="true" outlineLevel="0" collapsed="false">
      <c r="E635" s="50"/>
    </row>
    <row r="636" customFormat="false" ht="13.5" hidden="false" customHeight="true" outlineLevel="0" collapsed="false">
      <c r="E636" s="50"/>
    </row>
    <row r="637" customFormat="false" ht="13.5" hidden="false" customHeight="true" outlineLevel="0" collapsed="false">
      <c r="E637" s="50"/>
    </row>
    <row r="638" customFormat="false" ht="13.5" hidden="false" customHeight="true" outlineLevel="0" collapsed="false">
      <c r="E638" s="50"/>
    </row>
    <row r="639" customFormat="false" ht="13.5" hidden="false" customHeight="true" outlineLevel="0" collapsed="false">
      <c r="E639" s="50"/>
    </row>
    <row r="640" customFormat="false" ht="13.5" hidden="false" customHeight="true" outlineLevel="0" collapsed="false">
      <c r="E640" s="50"/>
    </row>
    <row r="641" customFormat="false" ht="13.5" hidden="false" customHeight="true" outlineLevel="0" collapsed="false">
      <c r="E641" s="50"/>
    </row>
    <row r="642" customFormat="false" ht="13.5" hidden="false" customHeight="true" outlineLevel="0" collapsed="false">
      <c r="E642" s="50"/>
    </row>
    <row r="643" customFormat="false" ht="13.5" hidden="false" customHeight="true" outlineLevel="0" collapsed="false">
      <c r="E643" s="50"/>
    </row>
    <row r="644" customFormat="false" ht="13.5" hidden="false" customHeight="true" outlineLevel="0" collapsed="false">
      <c r="E644" s="50"/>
    </row>
    <row r="645" customFormat="false" ht="13.5" hidden="false" customHeight="true" outlineLevel="0" collapsed="false">
      <c r="E645" s="50"/>
    </row>
    <row r="646" customFormat="false" ht="13.5" hidden="false" customHeight="true" outlineLevel="0" collapsed="false">
      <c r="E646" s="50"/>
    </row>
    <row r="647" customFormat="false" ht="13.5" hidden="false" customHeight="true" outlineLevel="0" collapsed="false">
      <c r="E647" s="50"/>
    </row>
    <row r="648" customFormat="false" ht="13.5" hidden="false" customHeight="true" outlineLevel="0" collapsed="false">
      <c r="E648" s="50"/>
    </row>
    <row r="649" customFormat="false" ht="13.5" hidden="false" customHeight="true" outlineLevel="0" collapsed="false">
      <c r="E649" s="50"/>
    </row>
    <row r="650" customFormat="false" ht="13.5" hidden="false" customHeight="true" outlineLevel="0" collapsed="false">
      <c r="E650" s="50"/>
    </row>
    <row r="651" customFormat="false" ht="13.5" hidden="false" customHeight="true" outlineLevel="0" collapsed="false">
      <c r="E651" s="50"/>
    </row>
    <row r="652" customFormat="false" ht="13.5" hidden="false" customHeight="true" outlineLevel="0" collapsed="false">
      <c r="E652" s="50"/>
    </row>
    <row r="653" customFormat="false" ht="13.5" hidden="false" customHeight="true" outlineLevel="0" collapsed="false">
      <c r="E653" s="50"/>
    </row>
    <row r="654" customFormat="false" ht="13.5" hidden="false" customHeight="true" outlineLevel="0" collapsed="false">
      <c r="E654" s="50"/>
    </row>
    <row r="655" customFormat="false" ht="13.5" hidden="false" customHeight="true" outlineLevel="0" collapsed="false">
      <c r="E655" s="50"/>
    </row>
    <row r="656" customFormat="false" ht="13.5" hidden="false" customHeight="true" outlineLevel="0" collapsed="false">
      <c r="E656" s="50"/>
    </row>
    <row r="657" customFormat="false" ht="13.5" hidden="false" customHeight="true" outlineLevel="0" collapsed="false">
      <c r="E657" s="50"/>
    </row>
    <row r="658" customFormat="false" ht="13.5" hidden="false" customHeight="true" outlineLevel="0" collapsed="false">
      <c r="E658" s="50"/>
    </row>
    <row r="659" customFormat="false" ht="13.5" hidden="false" customHeight="true" outlineLevel="0" collapsed="false">
      <c r="E659" s="50"/>
    </row>
    <row r="660" customFormat="false" ht="13.5" hidden="false" customHeight="true" outlineLevel="0" collapsed="false">
      <c r="E660" s="50"/>
    </row>
    <row r="661" customFormat="false" ht="13.5" hidden="false" customHeight="true" outlineLevel="0" collapsed="false">
      <c r="E661" s="50"/>
    </row>
    <row r="662" customFormat="false" ht="13.5" hidden="false" customHeight="true" outlineLevel="0" collapsed="false">
      <c r="E662" s="50"/>
    </row>
    <row r="663" customFormat="false" ht="13.5" hidden="false" customHeight="true" outlineLevel="0" collapsed="false">
      <c r="E663" s="50"/>
    </row>
    <row r="664" customFormat="false" ht="13.5" hidden="false" customHeight="true" outlineLevel="0" collapsed="false">
      <c r="E664" s="50"/>
    </row>
    <row r="665" customFormat="false" ht="13.5" hidden="false" customHeight="true" outlineLevel="0" collapsed="false">
      <c r="E665" s="50"/>
    </row>
    <row r="666" customFormat="false" ht="13.5" hidden="false" customHeight="true" outlineLevel="0" collapsed="false">
      <c r="E666" s="50"/>
    </row>
    <row r="667" customFormat="false" ht="13.5" hidden="false" customHeight="true" outlineLevel="0" collapsed="false">
      <c r="E667" s="50"/>
    </row>
    <row r="668" customFormat="false" ht="13.5" hidden="false" customHeight="true" outlineLevel="0" collapsed="false">
      <c r="E668" s="50"/>
    </row>
    <row r="669" customFormat="false" ht="13.5" hidden="false" customHeight="true" outlineLevel="0" collapsed="false">
      <c r="E669" s="50"/>
    </row>
    <row r="670" customFormat="false" ht="13.5" hidden="false" customHeight="true" outlineLevel="0" collapsed="false">
      <c r="E670" s="50"/>
    </row>
    <row r="671" customFormat="false" ht="13.5" hidden="false" customHeight="true" outlineLevel="0" collapsed="false">
      <c r="E671" s="50"/>
    </row>
    <row r="672" customFormat="false" ht="13.5" hidden="false" customHeight="true" outlineLevel="0" collapsed="false">
      <c r="E672" s="50"/>
    </row>
    <row r="673" customFormat="false" ht="13.5" hidden="false" customHeight="true" outlineLevel="0" collapsed="false">
      <c r="E673" s="50"/>
    </row>
    <row r="674" customFormat="false" ht="13.5" hidden="false" customHeight="true" outlineLevel="0" collapsed="false">
      <c r="E674" s="50"/>
    </row>
    <row r="675" customFormat="false" ht="13.5" hidden="false" customHeight="true" outlineLevel="0" collapsed="false">
      <c r="E675" s="50"/>
    </row>
    <row r="676" customFormat="false" ht="13.5" hidden="false" customHeight="true" outlineLevel="0" collapsed="false">
      <c r="E676" s="50"/>
    </row>
    <row r="677" customFormat="false" ht="13.5" hidden="false" customHeight="true" outlineLevel="0" collapsed="false">
      <c r="E677" s="50"/>
    </row>
    <row r="678" customFormat="false" ht="13.5" hidden="false" customHeight="true" outlineLevel="0" collapsed="false">
      <c r="E678" s="50"/>
    </row>
    <row r="679" customFormat="false" ht="13.5" hidden="false" customHeight="true" outlineLevel="0" collapsed="false">
      <c r="E679" s="50"/>
    </row>
    <row r="680" customFormat="false" ht="13.5" hidden="false" customHeight="true" outlineLevel="0" collapsed="false">
      <c r="E680" s="50"/>
    </row>
    <row r="681" customFormat="false" ht="13.5" hidden="false" customHeight="true" outlineLevel="0" collapsed="false">
      <c r="E681" s="50"/>
    </row>
    <row r="682" customFormat="false" ht="13.5" hidden="false" customHeight="true" outlineLevel="0" collapsed="false">
      <c r="E682" s="50"/>
    </row>
    <row r="683" customFormat="false" ht="13.5" hidden="false" customHeight="true" outlineLevel="0" collapsed="false">
      <c r="E683" s="50"/>
    </row>
    <row r="684" customFormat="false" ht="13.5" hidden="false" customHeight="true" outlineLevel="0" collapsed="false">
      <c r="E684" s="50"/>
    </row>
    <row r="685" customFormat="false" ht="13.5" hidden="false" customHeight="true" outlineLevel="0" collapsed="false">
      <c r="E685" s="50"/>
    </row>
    <row r="686" customFormat="false" ht="13.5" hidden="false" customHeight="true" outlineLevel="0" collapsed="false">
      <c r="E686" s="50"/>
    </row>
    <row r="687" customFormat="false" ht="13.5" hidden="false" customHeight="true" outlineLevel="0" collapsed="false">
      <c r="E687" s="50"/>
    </row>
    <row r="688" customFormat="false" ht="13.5" hidden="false" customHeight="true" outlineLevel="0" collapsed="false">
      <c r="E688" s="50"/>
    </row>
    <row r="689" customFormat="false" ht="13.5" hidden="false" customHeight="true" outlineLevel="0" collapsed="false">
      <c r="E689" s="50"/>
    </row>
    <row r="690" customFormat="false" ht="13.5" hidden="false" customHeight="true" outlineLevel="0" collapsed="false">
      <c r="E690" s="50"/>
    </row>
    <row r="691" customFormat="false" ht="13.5" hidden="false" customHeight="true" outlineLevel="0" collapsed="false">
      <c r="E691" s="50"/>
    </row>
    <row r="692" customFormat="false" ht="13.5" hidden="false" customHeight="true" outlineLevel="0" collapsed="false">
      <c r="E692" s="50"/>
    </row>
    <row r="693" customFormat="false" ht="13.5" hidden="false" customHeight="true" outlineLevel="0" collapsed="false">
      <c r="E693" s="50"/>
    </row>
    <row r="694" customFormat="false" ht="13.5" hidden="false" customHeight="true" outlineLevel="0" collapsed="false">
      <c r="E694" s="50"/>
    </row>
    <row r="695" customFormat="false" ht="13.5" hidden="false" customHeight="true" outlineLevel="0" collapsed="false">
      <c r="E695" s="50"/>
    </row>
    <row r="696" customFormat="false" ht="13.5" hidden="false" customHeight="true" outlineLevel="0" collapsed="false">
      <c r="E696" s="50"/>
    </row>
    <row r="697" customFormat="false" ht="13.5" hidden="false" customHeight="true" outlineLevel="0" collapsed="false">
      <c r="E697" s="50"/>
    </row>
    <row r="698" customFormat="false" ht="13.5" hidden="false" customHeight="true" outlineLevel="0" collapsed="false">
      <c r="E698" s="50"/>
    </row>
    <row r="699" customFormat="false" ht="13.5" hidden="false" customHeight="true" outlineLevel="0" collapsed="false">
      <c r="E699" s="50"/>
    </row>
    <row r="700" customFormat="false" ht="13.5" hidden="false" customHeight="true" outlineLevel="0" collapsed="false">
      <c r="E700" s="50"/>
    </row>
    <row r="701" customFormat="false" ht="13.5" hidden="false" customHeight="true" outlineLevel="0" collapsed="false">
      <c r="E701" s="50"/>
    </row>
    <row r="702" customFormat="false" ht="13.5" hidden="false" customHeight="true" outlineLevel="0" collapsed="false">
      <c r="E702" s="50"/>
    </row>
    <row r="703" customFormat="false" ht="13.5" hidden="false" customHeight="true" outlineLevel="0" collapsed="false">
      <c r="E703" s="50"/>
    </row>
    <row r="704" customFormat="false" ht="13.5" hidden="false" customHeight="true" outlineLevel="0" collapsed="false">
      <c r="E704" s="50"/>
    </row>
    <row r="705" customFormat="false" ht="13.5" hidden="false" customHeight="true" outlineLevel="0" collapsed="false">
      <c r="E705" s="50"/>
    </row>
    <row r="706" customFormat="false" ht="13.5" hidden="false" customHeight="true" outlineLevel="0" collapsed="false">
      <c r="E706" s="50"/>
    </row>
    <row r="707" customFormat="false" ht="13.5" hidden="false" customHeight="true" outlineLevel="0" collapsed="false">
      <c r="E707" s="50"/>
    </row>
    <row r="708" customFormat="false" ht="13.5" hidden="false" customHeight="true" outlineLevel="0" collapsed="false">
      <c r="E708" s="50"/>
    </row>
    <row r="709" customFormat="false" ht="13.5" hidden="false" customHeight="true" outlineLevel="0" collapsed="false">
      <c r="E709" s="50"/>
    </row>
    <row r="710" customFormat="false" ht="13.5" hidden="false" customHeight="true" outlineLevel="0" collapsed="false">
      <c r="E710" s="50"/>
    </row>
    <row r="711" customFormat="false" ht="13.5" hidden="false" customHeight="true" outlineLevel="0" collapsed="false">
      <c r="E711" s="50"/>
    </row>
    <row r="712" customFormat="false" ht="13.5" hidden="false" customHeight="true" outlineLevel="0" collapsed="false">
      <c r="E712" s="50"/>
    </row>
    <row r="713" customFormat="false" ht="13.5" hidden="false" customHeight="true" outlineLevel="0" collapsed="false">
      <c r="E713" s="50"/>
    </row>
    <row r="714" customFormat="false" ht="13.5" hidden="false" customHeight="true" outlineLevel="0" collapsed="false">
      <c r="E714" s="50"/>
    </row>
    <row r="715" customFormat="false" ht="13.5" hidden="false" customHeight="true" outlineLevel="0" collapsed="false">
      <c r="E715" s="50"/>
    </row>
    <row r="716" customFormat="false" ht="13.5" hidden="false" customHeight="true" outlineLevel="0" collapsed="false">
      <c r="E716" s="50"/>
    </row>
    <row r="717" customFormat="false" ht="13.5" hidden="false" customHeight="true" outlineLevel="0" collapsed="false">
      <c r="E717" s="50"/>
    </row>
    <row r="718" customFormat="false" ht="13.5" hidden="false" customHeight="true" outlineLevel="0" collapsed="false">
      <c r="E718" s="50"/>
    </row>
    <row r="719" customFormat="false" ht="13.5" hidden="false" customHeight="true" outlineLevel="0" collapsed="false">
      <c r="E719" s="50"/>
    </row>
    <row r="720" customFormat="false" ht="13.5" hidden="false" customHeight="true" outlineLevel="0" collapsed="false">
      <c r="E720" s="50"/>
    </row>
    <row r="721" customFormat="false" ht="13.5" hidden="false" customHeight="true" outlineLevel="0" collapsed="false">
      <c r="E721" s="50"/>
    </row>
    <row r="722" customFormat="false" ht="13.5" hidden="false" customHeight="true" outlineLevel="0" collapsed="false">
      <c r="E722" s="50"/>
    </row>
    <row r="723" customFormat="false" ht="13.5" hidden="false" customHeight="true" outlineLevel="0" collapsed="false">
      <c r="E723" s="50"/>
    </row>
    <row r="724" customFormat="false" ht="13.5" hidden="false" customHeight="true" outlineLevel="0" collapsed="false">
      <c r="E724" s="50"/>
    </row>
    <row r="725" customFormat="false" ht="13.5" hidden="false" customHeight="true" outlineLevel="0" collapsed="false">
      <c r="E725" s="50"/>
    </row>
    <row r="726" customFormat="false" ht="13.5" hidden="false" customHeight="true" outlineLevel="0" collapsed="false">
      <c r="E726" s="50"/>
    </row>
    <row r="727" customFormat="false" ht="13.5" hidden="false" customHeight="true" outlineLevel="0" collapsed="false">
      <c r="E727" s="50"/>
    </row>
    <row r="728" customFormat="false" ht="13.5" hidden="false" customHeight="true" outlineLevel="0" collapsed="false">
      <c r="E728" s="50"/>
    </row>
    <row r="729" customFormat="false" ht="13.5" hidden="false" customHeight="true" outlineLevel="0" collapsed="false">
      <c r="E729" s="50"/>
    </row>
    <row r="730" customFormat="false" ht="13.5" hidden="false" customHeight="true" outlineLevel="0" collapsed="false">
      <c r="E730" s="50"/>
    </row>
    <row r="731" customFormat="false" ht="13.5" hidden="false" customHeight="true" outlineLevel="0" collapsed="false">
      <c r="E731" s="50"/>
    </row>
    <row r="732" customFormat="false" ht="13.5" hidden="false" customHeight="true" outlineLevel="0" collapsed="false">
      <c r="E732" s="50"/>
    </row>
    <row r="733" customFormat="false" ht="13.5" hidden="false" customHeight="true" outlineLevel="0" collapsed="false">
      <c r="E733" s="50"/>
    </row>
    <row r="734" customFormat="false" ht="13.5" hidden="false" customHeight="true" outlineLevel="0" collapsed="false">
      <c r="E734" s="50"/>
    </row>
    <row r="735" customFormat="false" ht="13.5" hidden="false" customHeight="true" outlineLevel="0" collapsed="false">
      <c r="E735" s="50"/>
    </row>
    <row r="736" customFormat="false" ht="13.5" hidden="false" customHeight="true" outlineLevel="0" collapsed="false">
      <c r="E736" s="50"/>
    </row>
    <row r="737" customFormat="false" ht="13.5" hidden="false" customHeight="true" outlineLevel="0" collapsed="false">
      <c r="E737" s="50"/>
    </row>
    <row r="738" customFormat="false" ht="13.5" hidden="false" customHeight="true" outlineLevel="0" collapsed="false">
      <c r="E738" s="50"/>
    </row>
    <row r="739" customFormat="false" ht="13.5" hidden="false" customHeight="true" outlineLevel="0" collapsed="false">
      <c r="E739" s="50"/>
    </row>
    <row r="740" customFormat="false" ht="13.5" hidden="false" customHeight="true" outlineLevel="0" collapsed="false">
      <c r="E740" s="50"/>
    </row>
    <row r="741" customFormat="false" ht="13.5" hidden="false" customHeight="true" outlineLevel="0" collapsed="false">
      <c r="E741" s="50"/>
    </row>
    <row r="742" customFormat="false" ht="13.5" hidden="false" customHeight="true" outlineLevel="0" collapsed="false">
      <c r="E742" s="50"/>
    </row>
    <row r="743" customFormat="false" ht="13.5" hidden="false" customHeight="true" outlineLevel="0" collapsed="false">
      <c r="E743" s="50"/>
    </row>
    <row r="744" customFormat="false" ht="13.5" hidden="false" customHeight="true" outlineLevel="0" collapsed="false">
      <c r="E744" s="50"/>
    </row>
    <row r="745" customFormat="false" ht="13.5" hidden="false" customHeight="true" outlineLevel="0" collapsed="false">
      <c r="E745" s="50"/>
    </row>
    <row r="746" customFormat="false" ht="13.5" hidden="false" customHeight="true" outlineLevel="0" collapsed="false">
      <c r="E746" s="50"/>
    </row>
    <row r="747" customFormat="false" ht="13.5" hidden="false" customHeight="true" outlineLevel="0" collapsed="false">
      <c r="E747" s="50"/>
    </row>
    <row r="748" customFormat="false" ht="13.5" hidden="false" customHeight="true" outlineLevel="0" collapsed="false">
      <c r="E748" s="50"/>
    </row>
    <row r="749" customFormat="false" ht="13.5" hidden="false" customHeight="true" outlineLevel="0" collapsed="false">
      <c r="E749" s="50"/>
    </row>
    <row r="750" customFormat="false" ht="13.5" hidden="false" customHeight="true" outlineLevel="0" collapsed="false">
      <c r="E750" s="50"/>
    </row>
    <row r="751" customFormat="false" ht="13.5" hidden="false" customHeight="true" outlineLevel="0" collapsed="false">
      <c r="E751" s="50"/>
    </row>
    <row r="752" customFormat="false" ht="13.5" hidden="false" customHeight="true" outlineLevel="0" collapsed="false">
      <c r="E752" s="50"/>
    </row>
    <row r="753" customFormat="false" ht="13.5" hidden="false" customHeight="true" outlineLevel="0" collapsed="false">
      <c r="E753" s="50"/>
    </row>
    <row r="754" customFormat="false" ht="13.5" hidden="false" customHeight="true" outlineLevel="0" collapsed="false">
      <c r="E754" s="50"/>
    </row>
    <row r="755" customFormat="false" ht="13.5" hidden="false" customHeight="true" outlineLevel="0" collapsed="false">
      <c r="E755" s="50"/>
    </row>
    <row r="756" customFormat="false" ht="13.5" hidden="false" customHeight="true" outlineLevel="0" collapsed="false">
      <c r="E756" s="50"/>
    </row>
    <row r="757" customFormat="false" ht="13.5" hidden="false" customHeight="true" outlineLevel="0" collapsed="false">
      <c r="E757" s="50"/>
    </row>
    <row r="758" customFormat="false" ht="13.5" hidden="false" customHeight="true" outlineLevel="0" collapsed="false">
      <c r="E758" s="50"/>
    </row>
    <row r="759" customFormat="false" ht="13.5" hidden="false" customHeight="true" outlineLevel="0" collapsed="false">
      <c r="E759" s="50"/>
    </row>
    <row r="760" customFormat="false" ht="13.5" hidden="false" customHeight="true" outlineLevel="0" collapsed="false">
      <c r="E760" s="50"/>
    </row>
    <row r="761" customFormat="false" ht="13.5" hidden="false" customHeight="true" outlineLevel="0" collapsed="false">
      <c r="E761" s="50"/>
    </row>
    <row r="762" customFormat="false" ht="13.5" hidden="false" customHeight="true" outlineLevel="0" collapsed="false">
      <c r="E762" s="50"/>
    </row>
    <row r="763" customFormat="false" ht="13.5" hidden="false" customHeight="true" outlineLevel="0" collapsed="false">
      <c r="E763" s="50"/>
    </row>
    <row r="764" customFormat="false" ht="13.5" hidden="false" customHeight="true" outlineLevel="0" collapsed="false">
      <c r="E764" s="50"/>
    </row>
    <row r="765" customFormat="false" ht="13.5" hidden="false" customHeight="true" outlineLevel="0" collapsed="false">
      <c r="E765" s="50"/>
    </row>
    <row r="766" customFormat="false" ht="13.5" hidden="false" customHeight="true" outlineLevel="0" collapsed="false">
      <c r="E766" s="50"/>
    </row>
    <row r="767" customFormat="false" ht="13.5" hidden="false" customHeight="true" outlineLevel="0" collapsed="false">
      <c r="E767" s="50"/>
    </row>
    <row r="768" customFormat="false" ht="13.5" hidden="false" customHeight="true" outlineLevel="0" collapsed="false">
      <c r="E768" s="50"/>
    </row>
    <row r="769" customFormat="false" ht="13.5" hidden="false" customHeight="true" outlineLevel="0" collapsed="false">
      <c r="E769" s="50"/>
    </row>
    <row r="770" customFormat="false" ht="13.5" hidden="false" customHeight="true" outlineLevel="0" collapsed="false">
      <c r="E770" s="50"/>
    </row>
    <row r="771" customFormat="false" ht="13.5" hidden="false" customHeight="true" outlineLevel="0" collapsed="false">
      <c r="E771" s="50"/>
    </row>
    <row r="772" customFormat="false" ht="13.5" hidden="false" customHeight="true" outlineLevel="0" collapsed="false">
      <c r="E772" s="50"/>
    </row>
    <row r="773" customFormat="false" ht="13.5" hidden="false" customHeight="true" outlineLevel="0" collapsed="false">
      <c r="E773" s="50"/>
    </row>
    <row r="774" customFormat="false" ht="13.5" hidden="false" customHeight="true" outlineLevel="0" collapsed="false">
      <c r="E774" s="50"/>
    </row>
    <row r="775" customFormat="false" ht="13.5" hidden="false" customHeight="true" outlineLevel="0" collapsed="false">
      <c r="E775" s="50"/>
    </row>
    <row r="776" customFormat="false" ht="13.5" hidden="false" customHeight="true" outlineLevel="0" collapsed="false">
      <c r="E776" s="50"/>
    </row>
    <row r="777" customFormat="false" ht="13.5" hidden="false" customHeight="true" outlineLevel="0" collapsed="false">
      <c r="E777" s="50"/>
    </row>
    <row r="778" customFormat="false" ht="13.5" hidden="false" customHeight="true" outlineLevel="0" collapsed="false">
      <c r="E778" s="50"/>
    </row>
    <row r="779" customFormat="false" ht="13.5" hidden="false" customHeight="true" outlineLevel="0" collapsed="false">
      <c r="E779" s="50"/>
    </row>
    <row r="780" customFormat="false" ht="13.5" hidden="false" customHeight="true" outlineLevel="0" collapsed="false">
      <c r="E780" s="50"/>
    </row>
    <row r="781" customFormat="false" ht="13.5" hidden="false" customHeight="true" outlineLevel="0" collapsed="false">
      <c r="E781" s="50"/>
    </row>
    <row r="782" customFormat="false" ht="13.5" hidden="false" customHeight="true" outlineLevel="0" collapsed="false">
      <c r="E782" s="50"/>
    </row>
    <row r="783" customFormat="false" ht="13.5" hidden="false" customHeight="true" outlineLevel="0" collapsed="false">
      <c r="E783" s="50"/>
    </row>
    <row r="784" customFormat="false" ht="13.5" hidden="false" customHeight="true" outlineLevel="0" collapsed="false">
      <c r="E784" s="50"/>
    </row>
    <row r="785" customFormat="false" ht="13.5" hidden="false" customHeight="true" outlineLevel="0" collapsed="false">
      <c r="E785" s="50"/>
    </row>
    <row r="786" customFormat="false" ht="13.5" hidden="false" customHeight="true" outlineLevel="0" collapsed="false">
      <c r="E786" s="50"/>
    </row>
    <row r="787" customFormat="false" ht="13.5" hidden="false" customHeight="true" outlineLevel="0" collapsed="false">
      <c r="E787" s="50"/>
    </row>
    <row r="788" customFormat="false" ht="13.5" hidden="false" customHeight="true" outlineLevel="0" collapsed="false">
      <c r="E788" s="50"/>
    </row>
    <row r="789" customFormat="false" ht="13.5" hidden="false" customHeight="true" outlineLevel="0" collapsed="false">
      <c r="E789" s="50"/>
    </row>
    <row r="790" customFormat="false" ht="13.5" hidden="false" customHeight="true" outlineLevel="0" collapsed="false">
      <c r="E790" s="50"/>
    </row>
    <row r="791" customFormat="false" ht="13.5" hidden="false" customHeight="true" outlineLevel="0" collapsed="false">
      <c r="E791" s="50"/>
    </row>
    <row r="792" customFormat="false" ht="13.5" hidden="false" customHeight="true" outlineLevel="0" collapsed="false">
      <c r="E792" s="50"/>
    </row>
    <row r="793" customFormat="false" ht="13.5" hidden="false" customHeight="true" outlineLevel="0" collapsed="false">
      <c r="E793" s="50"/>
    </row>
    <row r="794" customFormat="false" ht="13.5" hidden="false" customHeight="true" outlineLevel="0" collapsed="false">
      <c r="E794" s="50"/>
    </row>
    <row r="795" customFormat="false" ht="13.5" hidden="false" customHeight="true" outlineLevel="0" collapsed="false">
      <c r="E795" s="50"/>
    </row>
    <row r="796" customFormat="false" ht="13.5" hidden="false" customHeight="true" outlineLevel="0" collapsed="false">
      <c r="E796" s="50"/>
    </row>
    <row r="797" customFormat="false" ht="13.5" hidden="false" customHeight="true" outlineLevel="0" collapsed="false">
      <c r="E797" s="50"/>
    </row>
    <row r="798" customFormat="false" ht="13.5" hidden="false" customHeight="true" outlineLevel="0" collapsed="false">
      <c r="E798" s="50"/>
    </row>
    <row r="799" customFormat="false" ht="13.5" hidden="false" customHeight="true" outlineLevel="0" collapsed="false">
      <c r="E799" s="50"/>
    </row>
    <row r="800" customFormat="false" ht="13.5" hidden="false" customHeight="true" outlineLevel="0" collapsed="false">
      <c r="E800" s="50"/>
    </row>
    <row r="801" customFormat="false" ht="13.5" hidden="false" customHeight="true" outlineLevel="0" collapsed="false">
      <c r="E801" s="50"/>
    </row>
    <row r="802" customFormat="false" ht="13.5" hidden="false" customHeight="true" outlineLevel="0" collapsed="false">
      <c r="E802" s="50"/>
    </row>
    <row r="803" customFormat="false" ht="13.5" hidden="false" customHeight="true" outlineLevel="0" collapsed="false">
      <c r="E803" s="50"/>
    </row>
    <row r="804" customFormat="false" ht="13.5" hidden="false" customHeight="true" outlineLevel="0" collapsed="false">
      <c r="E804" s="50"/>
    </row>
    <row r="805" customFormat="false" ht="13.5" hidden="false" customHeight="true" outlineLevel="0" collapsed="false">
      <c r="E805" s="50"/>
    </row>
    <row r="806" customFormat="false" ht="13.5" hidden="false" customHeight="true" outlineLevel="0" collapsed="false">
      <c r="E806" s="50"/>
    </row>
    <row r="807" customFormat="false" ht="13.5" hidden="false" customHeight="true" outlineLevel="0" collapsed="false">
      <c r="E807" s="50"/>
    </row>
    <row r="808" customFormat="false" ht="13.5" hidden="false" customHeight="true" outlineLevel="0" collapsed="false">
      <c r="E808" s="50"/>
    </row>
    <row r="809" customFormat="false" ht="13.5" hidden="false" customHeight="true" outlineLevel="0" collapsed="false">
      <c r="E809" s="50"/>
    </row>
    <row r="810" customFormat="false" ht="13.5" hidden="false" customHeight="true" outlineLevel="0" collapsed="false">
      <c r="E810" s="50"/>
    </row>
    <row r="811" customFormat="false" ht="13.5" hidden="false" customHeight="true" outlineLevel="0" collapsed="false">
      <c r="E811" s="50"/>
    </row>
    <row r="812" customFormat="false" ht="13.5" hidden="false" customHeight="true" outlineLevel="0" collapsed="false">
      <c r="E812" s="50"/>
    </row>
    <row r="813" customFormat="false" ht="13.5" hidden="false" customHeight="true" outlineLevel="0" collapsed="false">
      <c r="E813" s="50"/>
    </row>
    <row r="814" customFormat="false" ht="13.5" hidden="false" customHeight="true" outlineLevel="0" collapsed="false">
      <c r="E814" s="50"/>
    </row>
    <row r="815" customFormat="false" ht="13.5" hidden="false" customHeight="true" outlineLevel="0" collapsed="false">
      <c r="E815" s="50"/>
    </row>
    <row r="816" customFormat="false" ht="13.5" hidden="false" customHeight="true" outlineLevel="0" collapsed="false">
      <c r="E816" s="50"/>
    </row>
    <row r="817" customFormat="false" ht="13.5" hidden="false" customHeight="true" outlineLevel="0" collapsed="false">
      <c r="E817" s="50"/>
    </row>
    <row r="818" customFormat="false" ht="13.5" hidden="false" customHeight="true" outlineLevel="0" collapsed="false">
      <c r="E818" s="50"/>
    </row>
    <row r="819" customFormat="false" ht="13.5" hidden="false" customHeight="true" outlineLevel="0" collapsed="false">
      <c r="E819" s="50"/>
    </row>
    <row r="820" customFormat="false" ht="13.5" hidden="false" customHeight="true" outlineLevel="0" collapsed="false">
      <c r="E820" s="50"/>
    </row>
    <row r="821" customFormat="false" ht="13.5" hidden="false" customHeight="true" outlineLevel="0" collapsed="false">
      <c r="E821" s="50"/>
    </row>
    <row r="822" customFormat="false" ht="13.5" hidden="false" customHeight="true" outlineLevel="0" collapsed="false">
      <c r="E822" s="50"/>
    </row>
    <row r="823" customFormat="false" ht="13.5" hidden="false" customHeight="true" outlineLevel="0" collapsed="false">
      <c r="E823" s="50"/>
    </row>
    <row r="824" customFormat="false" ht="13.5" hidden="false" customHeight="true" outlineLevel="0" collapsed="false">
      <c r="E824" s="50"/>
    </row>
    <row r="825" customFormat="false" ht="13.5" hidden="false" customHeight="true" outlineLevel="0" collapsed="false">
      <c r="E825" s="50"/>
    </row>
    <row r="826" customFormat="false" ht="13.5" hidden="false" customHeight="true" outlineLevel="0" collapsed="false">
      <c r="E826" s="50"/>
    </row>
    <row r="827" customFormat="false" ht="13.5" hidden="false" customHeight="true" outlineLevel="0" collapsed="false">
      <c r="E827" s="50"/>
    </row>
    <row r="828" customFormat="false" ht="13.5" hidden="false" customHeight="true" outlineLevel="0" collapsed="false">
      <c r="E828" s="50"/>
    </row>
    <row r="829" customFormat="false" ht="13.5" hidden="false" customHeight="true" outlineLevel="0" collapsed="false">
      <c r="E829" s="50"/>
    </row>
    <row r="830" customFormat="false" ht="13.5" hidden="false" customHeight="true" outlineLevel="0" collapsed="false">
      <c r="E830" s="50"/>
    </row>
    <row r="831" customFormat="false" ht="13.5" hidden="false" customHeight="true" outlineLevel="0" collapsed="false">
      <c r="E831" s="50"/>
    </row>
    <row r="832" customFormat="false" ht="13.5" hidden="false" customHeight="true" outlineLevel="0" collapsed="false">
      <c r="E832" s="50"/>
    </row>
    <row r="833" customFormat="false" ht="13.5" hidden="false" customHeight="true" outlineLevel="0" collapsed="false">
      <c r="E833" s="50"/>
    </row>
    <row r="834" customFormat="false" ht="13.5" hidden="false" customHeight="true" outlineLevel="0" collapsed="false">
      <c r="E834" s="50"/>
    </row>
    <row r="835" customFormat="false" ht="13.5" hidden="false" customHeight="true" outlineLevel="0" collapsed="false">
      <c r="E835" s="50"/>
    </row>
    <row r="836" customFormat="false" ht="13.5" hidden="false" customHeight="true" outlineLevel="0" collapsed="false">
      <c r="E836" s="50"/>
    </row>
    <row r="837" customFormat="false" ht="13.5" hidden="false" customHeight="true" outlineLevel="0" collapsed="false">
      <c r="E837" s="50"/>
    </row>
    <row r="838" customFormat="false" ht="13.5" hidden="false" customHeight="true" outlineLevel="0" collapsed="false">
      <c r="E838" s="50"/>
    </row>
    <row r="839" customFormat="false" ht="13.5" hidden="false" customHeight="true" outlineLevel="0" collapsed="false">
      <c r="E839" s="50"/>
    </row>
    <row r="840" customFormat="false" ht="13.5" hidden="false" customHeight="true" outlineLevel="0" collapsed="false">
      <c r="E840" s="50"/>
    </row>
    <row r="841" customFormat="false" ht="13.5" hidden="false" customHeight="true" outlineLevel="0" collapsed="false">
      <c r="E841" s="50"/>
    </row>
    <row r="842" customFormat="false" ht="13.5" hidden="false" customHeight="true" outlineLevel="0" collapsed="false">
      <c r="E842" s="50"/>
    </row>
    <row r="843" customFormat="false" ht="13.5" hidden="false" customHeight="true" outlineLevel="0" collapsed="false">
      <c r="E843" s="50"/>
    </row>
    <row r="844" customFormat="false" ht="13.5" hidden="false" customHeight="true" outlineLevel="0" collapsed="false">
      <c r="E844" s="50"/>
    </row>
    <row r="845" customFormat="false" ht="13.5" hidden="false" customHeight="true" outlineLevel="0" collapsed="false">
      <c r="E845" s="50"/>
    </row>
    <row r="846" customFormat="false" ht="13.5" hidden="false" customHeight="true" outlineLevel="0" collapsed="false">
      <c r="E846" s="50"/>
    </row>
    <row r="847" customFormat="false" ht="13.5" hidden="false" customHeight="true" outlineLevel="0" collapsed="false">
      <c r="E847" s="50"/>
    </row>
    <row r="848" customFormat="false" ht="13.5" hidden="false" customHeight="true" outlineLevel="0" collapsed="false">
      <c r="E848" s="50"/>
    </row>
    <row r="849" customFormat="false" ht="13.5" hidden="false" customHeight="true" outlineLevel="0" collapsed="false">
      <c r="E849" s="50"/>
    </row>
    <row r="850" customFormat="false" ht="13.5" hidden="false" customHeight="true" outlineLevel="0" collapsed="false">
      <c r="E850" s="50"/>
    </row>
    <row r="851" customFormat="false" ht="13.5" hidden="false" customHeight="true" outlineLevel="0" collapsed="false">
      <c r="E851" s="50"/>
    </row>
    <row r="852" customFormat="false" ht="13.5" hidden="false" customHeight="true" outlineLevel="0" collapsed="false">
      <c r="E852" s="50"/>
    </row>
    <row r="853" customFormat="false" ht="13.5" hidden="false" customHeight="true" outlineLevel="0" collapsed="false">
      <c r="E853" s="50"/>
    </row>
    <row r="854" customFormat="false" ht="13.5" hidden="false" customHeight="true" outlineLevel="0" collapsed="false">
      <c r="E854" s="50"/>
    </row>
    <row r="855" customFormat="false" ht="13.5" hidden="false" customHeight="true" outlineLevel="0" collapsed="false">
      <c r="E855" s="50"/>
    </row>
    <row r="856" customFormat="false" ht="13.5" hidden="false" customHeight="true" outlineLevel="0" collapsed="false">
      <c r="E856" s="50"/>
    </row>
    <row r="857" customFormat="false" ht="13.5" hidden="false" customHeight="true" outlineLevel="0" collapsed="false">
      <c r="E857" s="50"/>
    </row>
    <row r="858" customFormat="false" ht="13.5" hidden="false" customHeight="true" outlineLevel="0" collapsed="false">
      <c r="E858" s="50"/>
    </row>
    <row r="859" customFormat="false" ht="13.5" hidden="false" customHeight="true" outlineLevel="0" collapsed="false">
      <c r="E859" s="50"/>
    </row>
    <row r="860" customFormat="false" ht="13.5" hidden="false" customHeight="true" outlineLevel="0" collapsed="false">
      <c r="E860" s="50"/>
    </row>
    <row r="861" customFormat="false" ht="13.5" hidden="false" customHeight="true" outlineLevel="0" collapsed="false">
      <c r="E861" s="50"/>
    </row>
    <row r="862" customFormat="false" ht="13.5" hidden="false" customHeight="true" outlineLevel="0" collapsed="false">
      <c r="E862" s="50"/>
    </row>
    <row r="863" customFormat="false" ht="13.5" hidden="false" customHeight="true" outlineLevel="0" collapsed="false">
      <c r="E863" s="50"/>
    </row>
    <row r="864" customFormat="false" ht="13.5" hidden="false" customHeight="true" outlineLevel="0" collapsed="false">
      <c r="E864" s="50"/>
    </row>
    <row r="865" customFormat="false" ht="13.5" hidden="false" customHeight="true" outlineLevel="0" collapsed="false">
      <c r="E865" s="50"/>
    </row>
    <row r="866" customFormat="false" ht="13.5" hidden="false" customHeight="true" outlineLevel="0" collapsed="false">
      <c r="E866" s="50"/>
    </row>
    <row r="867" customFormat="false" ht="13.5" hidden="false" customHeight="true" outlineLevel="0" collapsed="false">
      <c r="E867" s="50"/>
    </row>
    <row r="868" customFormat="false" ht="13.5" hidden="false" customHeight="true" outlineLevel="0" collapsed="false">
      <c r="E868" s="50"/>
    </row>
    <row r="869" customFormat="false" ht="13.5" hidden="false" customHeight="true" outlineLevel="0" collapsed="false">
      <c r="E869" s="50"/>
    </row>
    <row r="870" customFormat="false" ht="13.5" hidden="false" customHeight="true" outlineLevel="0" collapsed="false">
      <c r="E870" s="50"/>
    </row>
    <row r="871" customFormat="false" ht="13.5" hidden="false" customHeight="true" outlineLevel="0" collapsed="false">
      <c r="E871" s="50"/>
    </row>
    <row r="872" customFormat="false" ht="13.5" hidden="false" customHeight="true" outlineLevel="0" collapsed="false">
      <c r="E872" s="50"/>
    </row>
    <row r="873" customFormat="false" ht="13.5" hidden="false" customHeight="true" outlineLevel="0" collapsed="false">
      <c r="E873" s="50"/>
    </row>
    <row r="874" customFormat="false" ht="13.5" hidden="false" customHeight="true" outlineLevel="0" collapsed="false">
      <c r="E874" s="50"/>
    </row>
    <row r="875" customFormat="false" ht="13.5" hidden="false" customHeight="true" outlineLevel="0" collapsed="false">
      <c r="E875" s="50"/>
    </row>
    <row r="876" customFormat="false" ht="13.5" hidden="false" customHeight="true" outlineLevel="0" collapsed="false">
      <c r="E876" s="50"/>
    </row>
    <row r="877" customFormat="false" ht="13.5" hidden="false" customHeight="true" outlineLevel="0" collapsed="false">
      <c r="E877" s="50"/>
    </row>
    <row r="878" customFormat="false" ht="13.5" hidden="false" customHeight="true" outlineLevel="0" collapsed="false">
      <c r="E878" s="50"/>
    </row>
    <row r="879" customFormat="false" ht="13.5" hidden="false" customHeight="true" outlineLevel="0" collapsed="false">
      <c r="E879" s="50"/>
    </row>
    <row r="880" customFormat="false" ht="13.5" hidden="false" customHeight="true" outlineLevel="0" collapsed="false">
      <c r="E880" s="50"/>
    </row>
    <row r="881" customFormat="false" ht="13.5" hidden="false" customHeight="true" outlineLevel="0" collapsed="false">
      <c r="E881" s="50"/>
    </row>
    <row r="882" customFormat="false" ht="13.5" hidden="false" customHeight="true" outlineLevel="0" collapsed="false">
      <c r="E882" s="50"/>
    </row>
    <row r="883" customFormat="false" ht="13.5" hidden="false" customHeight="true" outlineLevel="0" collapsed="false">
      <c r="E883" s="50"/>
    </row>
    <row r="884" customFormat="false" ht="13.5" hidden="false" customHeight="true" outlineLevel="0" collapsed="false">
      <c r="E884" s="50"/>
    </row>
    <row r="885" customFormat="false" ht="13.5" hidden="false" customHeight="true" outlineLevel="0" collapsed="false">
      <c r="E885" s="50"/>
    </row>
    <row r="886" customFormat="false" ht="13.5" hidden="false" customHeight="true" outlineLevel="0" collapsed="false">
      <c r="E886" s="50"/>
    </row>
    <row r="887" customFormat="false" ht="13.5" hidden="false" customHeight="true" outlineLevel="0" collapsed="false">
      <c r="E887" s="50"/>
    </row>
    <row r="888" customFormat="false" ht="13.5" hidden="false" customHeight="true" outlineLevel="0" collapsed="false">
      <c r="E888" s="50"/>
    </row>
    <row r="889" customFormat="false" ht="13.5" hidden="false" customHeight="true" outlineLevel="0" collapsed="false">
      <c r="E889" s="50"/>
    </row>
    <row r="890" customFormat="false" ht="13.5" hidden="false" customHeight="true" outlineLevel="0" collapsed="false">
      <c r="E890" s="50"/>
    </row>
    <row r="891" customFormat="false" ht="13.5" hidden="false" customHeight="true" outlineLevel="0" collapsed="false">
      <c r="E891" s="50"/>
    </row>
    <row r="892" customFormat="false" ht="13.5" hidden="false" customHeight="true" outlineLevel="0" collapsed="false">
      <c r="E892" s="50"/>
    </row>
    <row r="893" customFormat="false" ht="13.5" hidden="false" customHeight="true" outlineLevel="0" collapsed="false">
      <c r="E893" s="50"/>
    </row>
    <row r="894" customFormat="false" ht="13.5" hidden="false" customHeight="true" outlineLevel="0" collapsed="false">
      <c r="E894" s="50"/>
    </row>
    <row r="895" customFormat="false" ht="13.5" hidden="false" customHeight="true" outlineLevel="0" collapsed="false">
      <c r="E895" s="50"/>
    </row>
    <row r="896" customFormat="false" ht="13.5" hidden="false" customHeight="true" outlineLevel="0" collapsed="false">
      <c r="E896" s="50"/>
    </row>
    <row r="897" customFormat="false" ht="13.5" hidden="false" customHeight="true" outlineLevel="0" collapsed="false">
      <c r="E897" s="50"/>
    </row>
    <row r="898" customFormat="false" ht="13.5" hidden="false" customHeight="true" outlineLevel="0" collapsed="false">
      <c r="E898" s="50"/>
    </row>
    <row r="899" customFormat="false" ht="13.5" hidden="false" customHeight="true" outlineLevel="0" collapsed="false">
      <c r="E899" s="50"/>
    </row>
    <row r="900" customFormat="false" ht="13.5" hidden="false" customHeight="true" outlineLevel="0" collapsed="false">
      <c r="E900" s="50"/>
    </row>
    <row r="901" customFormat="false" ht="13.5" hidden="false" customHeight="true" outlineLevel="0" collapsed="false">
      <c r="E901" s="50"/>
    </row>
    <row r="902" customFormat="false" ht="13.5" hidden="false" customHeight="true" outlineLevel="0" collapsed="false">
      <c r="E902" s="50"/>
    </row>
    <row r="903" customFormat="false" ht="13.5" hidden="false" customHeight="true" outlineLevel="0" collapsed="false">
      <c r="E903" s="50"/>
    </row>
    <row r="904" customFormat="false" ht="13.5" hidden="false" customHeight="true" outlineLevel="0" collapsed="false">
      <c r="E904" s="50"/>
    </row>
    <row r="905" customFormat="false" ht="13.5" hidden="false" customHeight="true" outlineLevel="0" collapsed="false">
      <c r="E905" s="50"/>
    </row>
    <row r="906" customFormat="false" ht="13.5" hidden="false" customHeight="true" outlineLevel="0" collapsed="false">
      <c r="E906" s="50"/>
    </row>
    <row r="907" customFormat="false" ht="13.5" hidden="false" customHeight="true" outlineLevel="0" collapsed="false">
      <c r="E907" s="50"/>
    </row>
    <row r="908" customFormat="false" ht="13.5" hidden="false" customHeight="true" outlineLevel="0" collapsed="false">
      <c r="E908" s="50"/>
    </row>
    <row r="909" customFormat="false" ht="13.5" hidden="false" customHeight="true" outlineLevel="0" collapsed="false">
      <c r="E909" s="50"/>
    </row>
    <row r="910" customFormat="false" ht="13.5" hidden="false" customHeight="true" outlineLevel="0" collapsed="false">
      <c r="E910" s="50"/>
    </row>
    <row r="911" customFormat="false" ht="13.5" hidden="false" customHeight="true" outlineLevel="0" collapsed="false">
      <c r="E911" s="50"/>
    </row>
    <row r="912" customFormat="false" ht="13.5" hidden="false" customHeight="true" outlineLevel="0" collapsed="false">
      <c r="E912" s="50"/>
    </row>
    <row r="913" customFormat="false" ht="13.5" hidden="false" customHeight="true" outlineLevel="0" collapsed="false">
      <c r="E913" s="50"/>
    </row>
    <row r="914" customFormat="false" ht="13.5" hidden="false" customHeight="true" outlineLevel="0" collapsed="false">
      <c r="E914" s="50"/>
    </row>
    <row r="915" customFormat="false" ht="13.5" hidden="false" customHeight="true" outlineLevel="0" collapsed="false">
      <c r="E915" s="50"/>
    </row>
    <row r="916" customFormat="false" ht="13.5" hidden="false" customHeight="true" outlineLevel="0" collapsed="false">
      <c r="E916" s="50"/>
    </row>
    <row r="917" customFormat="false" ht="13.5" hidden="false" customHeight="true" outlineLevel="0" collapsed="false">
      <c r="E917" s="50"/>
    </row>
    <row r="918" customFormat="false" ht="13.5" hidden="false" customHeight="true" outlineLevel="0" collapsed="false">
      <c r="E918" s="50"/>
    </row>
    <row r="919" customFormat="false" ht="13.5" hidden="false" customHeight="true" outlineLevel="0" collapsed="false">
      <c r="E919" s="50"/>
    </row>
    <row r="920" customFormat="false" ht="13.5" hidden="false" customHeight="true" outlineLevel="0" collapsed="false">
      <c r="E920" s="50"/>
    </row>
    <row r="921" customFormat="false" ht="13.5" hidden="false" customHeight="true" outlineLevel="0" collapsed="false">
      <c r="E921" s="50"/>
    </row>
    <row r="922" customFormat="false" ht="13.5" hidden="false" customHeight="true" outlineLevel="0" collapsed="false">
      <c r="E922" s="50"/>
    </row>
    <row r="923" customFormat="false" ht="13.5" hidden="false" customHeight="true" outlineLevel="0" collapsed="false">
      <c r="E923" s="50"/>
    </row>
    <row r="924" customFormat="false" ht="13.5" hidden="false" customHeight="true" outlineLevel="0" collapsed="false">
      <c r="E924" s="50"/>
    </row>
    <row r="925" customFormat="false" ht="13.5" hidden="false" customHeight="true" outlineLevel="0" collapsed="false">
      <c r="E925" s="50"/>
    </row>
    <row r="926" customFormat="false" ht="13.5" hidden="false" customHeight="true" outlineLevel="0" collapsed="false">
      <c r="E926" s="50"/>
    </row>
    <row r="927" customFormat="false" ht="13.5" hidden="false" customHeight="true" outlineLevel="0" collapsed="false">
      <c r="E927" s="50"/>
    </row>
    <row r="928" customFormat="false" ht="13.5" hidden="false" customHeight="true" outlineLevel="0" collapsed="false">
      <c r="E928" s="50"/>
    </row>
    <row r="929" customFormat="false" ht="13.5" hidden="false" customHeight="true" outlineLevel="0" collapsed="false">
      <c r="E929" s="50"/>
    </row>
    <row r="930" customFormat="false" ht="13.5" hidden="false" customHeight="true" outlineLevel="0" collapsed="false">
      <c r="E930" s="50"/>
    </row>
    <row r="931" customFormat="false" ht="13.5" hidden="false" customHeight="true" outlineLevel="0" collapsed="false">
      <c r="E931" s="50"/>
    </row>
    <row r="932" customFormat="false" ht="13.5" hidden="false" customHeight="true" outlineLevel="0" collapsed="false">
      <c r="E932" s="50"/>
    </row>
    <row r="933" customFormat="false" ht="13.5" hidden="false" customHeight="true" outlineLevel="0" collapsed="false">
      <c r="E933" s="50"/>
    </row>
    <row r="934" customFormat="false" ht="13.5" hidden="false" customHeight="true" outlineLevel="0" collapsed="false">
      <c r="E934" s="50"/>
    </row>
    <row r="935" customFormat="false" ht="13.5" hidden="false" customHeight="true" outlineLevel="0" collapsed="false">
      <c r="E935" s="50"/>
    </row>
    <row r="936" customFormat="false" ht="13.5" hidden="false" customHeight="true" outlineLevel="0" collapsed="false">
      <c r="E936" s="50"/>
    </row>
    <row r="937" customFormat="false" ht="13.5" hidden="false" customHeight="true" outlineLevel="0" collapsed="false">
      <c r="E937" s="50"/>
    </row>
    <row r="938" customFormat="false" ht="13.5" hidden="false" customHeight="true" outlineLevel="0" collapsed="false">
      <c r="E938" s="50"/>
    </row>
    <row r="939" customFormat="false" ht="13.5" hidden="false" customHeight="true" outlineLevel="0" collapsed="false">
      <c r="E939" s="50"/>
    </row>
    <row r="940" customFormat="false" ht="13.5" hidden="false" customHeight="true" outlineLevel="0" collapsed="false">
      <c r="E940" s="50"/>
    </row>
    <row r="941" customFormat="false" ht="13.5" hidden="false" customHeight="true" outlineLevel="0" collapsed="false">
      <c r="E941" s="50"/>
    </row>
    <row r="942" customFormat="false" ht="13.5" hidden="false" customHeight="true" outlineLevel="0" collapsed="false">
      <c r="E942" s="50"/>
    </row>
    <row r="943" customFormat="false" ht="13.5" hidden="false" customHeight="true" outlineLevel="0" collapsed="false">
      <c r="E943" s="50"/>
    </row>
    <row r="944" customFormat="false" ht="13.5" hidden="false" customHeight="true" outlineLevel="0" collapsed="false">
      <c r="E944" s="50"/>
    </row>
    <row r="945" customFormat="false" ht="13.5" hidden="false" customHeight="true" outlineLevel="0" collapsed="false">
      <c r="E945" s="50"/>
    </row>
    <row r="946" customFormat="false" ht="13.5" hidden="false" customHeight="true" outlineLevel="0" collapsed="false">
      <c r="E946" s="50"/>
    </row>
    <row r="947" customFormat="false" ht="13.5" hidden="false" customHeight="true" outlineLevel="0" collapsed="false">
      <c r="E947" s="50"/>
    </row>
    <row r="948" customFormat="false" ht="13.5" hidden="false" customHeight="true" outlineLevel="0" collapsed="false">
      <c r="E948" s="50"/>
    </row>
    <row r="949" customFormat="false" ht="13.5" hidden="false" customHeight="true" outlineLevel="0" collapsed="false">
      <c r="E949" s="50"/>
    </row>
    <row r="950" customFormat="false" ht="13.5" hidden="false" customHeight="true" outlineLevel="0" collapsed="false">
      <c r="E950" s="50"/>
    </row>
    <row r="951" customFormat="false" ht="13.5" hidden="false" customHeight="true" outlineLevel="0" collapsed="false">
      <c r="E951" s="50"/>
    </row>
    <row r="952" customFormat="false" ht="13.5" hidden="false" customHeight="true" outlineLevel="0" collapsed="false">
      <c r="E952" s="50"/>
    </row>
    <row r="953" customFormat="false" ht="13.5" hidden="false" customHeight="true" outlineLevel="0" collapsed="false">
      <c r="E953" s="50"/>
    </row>
    <row r="954" customFormat="false" ht="13.5" hidden="false" customHeight="true" outlineLevel="0" collapsed="false">
      <c r="E954" s="50"/>
    </row>
    <row r="955" customFormat="false" ht="13.5" hidden="false" customHeight="true" outlineLevel="0" collapsed="false">
      <c r="E955" s="50"/>
    </row>
    <row r="956" customFormat="false" ht="13.5" hidden="false" customHeight="true" outlineLevel="0" collapsed="false">
      <c r="E956" s="50"/>
    </row>
    <row r="957" customFormat="false" ht="13.5" hidden="false" customHeight="true" outlineLevel="0" collapsed="false">
      <c r="E957" s="50"/>
    </row>
    <row r="958" customFormat="false" ht="13.5" hidden="false" customHeight="true" outlineLevel="0" collapsed="false">
      <c r="E958" s="50"/>
    </row>
    <row r="959" customFormat="false" ht="13.5" hidden="false" customHeight="true" outlineLevel="0" collapsed="false">
      <c r="E959" s="50"/>
    </row>
    <row r="960" customFormat="false" ht="13.5" hidden="false" customHeight="true" outlineLevel="0" collapsed="false">
      <c r="E960" s="50"/>
    </row>
    <row r="961" customFormat="false" ht="13.5" hidden="false" customHeight="true" outlineLevel="0" collapsed="false">
      <c r="E961" s="50"/>
    </row>
    <row r="962" customFormat="false" ht="13.5" hidden="false" customHeight="true" outlineLevel="0" collapsed="false">
      <c r="E962" s="50"/>
    </row>
    <row r="963" customFormat="false" ht="13.5" hidden="false" customHeight="true" outlineLevel="0" collapsed="false">
      <c r="E963" s="50"/>
    </row>
    <row r="964" customFormat="false" ht="13.5" hidden="false" customHeight="true" outlineLevel="0" collapsed="false">
      <c r="E964" s="50"/>
    </row>
    <row r="965" customFormat="false" ht="13.5" hidden="false" customHeight="true" outlineLevel="0" collapsed="false">
      <c r="E965" s="50"/>
    </row>
    <row r="966" customFormat="false" ht="13.5" hidden="false" customHeight="true" outlineLevel="0" collapsed="false">
      <c r="E966" s="50"/>
    </row>
    <row r="967" customFormat="false" ht="13.5" hidden="false" customHeight="true" outlineLevel="0" collapsed="false">
      <c r="E967" s="50"/>
    </row>
    <row r="968" customFormat="false" ht="13.5" hidden="false" customHeight="true" outlineLevel="0" collapsed="false">
      <c r="E968" s="50"/>
    </row>
    <row r="969" customFormat="false" ht="13.5" hidden="false" customHeight="true" outlineLevel="0" collapsed="false">
      <c r="E969" s="50"/>
    </row>
    <row r="970" customFormat="false" ht="13.5" hidden="false" customHeight="true" outlineLevel="0" collapsed="false">
      <c r="E970" s="50"/>
    </row>
    <row r="971" customFormat="false" ht="13.5" hidden="false" customHeight="true" outlineLevel="0" collapsed="false">
      <c r="E971" s="50"/>
    </row>
    <row r="972" customFormat="false" ht="13.5" hidden="false" customHeight="true" outlineLevel="0" collapsed="false">
      <c r="E972" s="50"/>
    </row>
    <row r="973" customFormat="false" ht="13.5" hidden="false" customHeight="true" outlineLevel="0" collapsed="false">
      <c r="E973" s="50"/>
    </row>
    <row r="974" customFormat="false" ht="13.5" hidden="false" customHeight="true" outlineLevel="0" collapsed="false">
      <c r="E974" s="50"/>
    </row>
    <row r="975" customFormat="false" ht="13.5" hidden="false" customHeight="true" outlineLevel="0" collapsed="false">
      <c r="E975" s="50"/>
    </row>
    <row r="976" customFormat="false" ht="13.5" hidden="false" customHeight="true" outlineLevel="0" collapsed="false">
      <c r="E976" s="50"/>
    </row>
    <row r="977" customFormat="false" ht="13.5" hidden="false" customHeight="true" outlineLevel="0" collapsed="false">
      <c r="E977" s="50"/>
    </row>
    <row r="978" customFormat="false" ht="13.5" hidden="false" customHeight="true" outlineLevel="0" collapsed="false">
      <c r="E978" s="50"/>
    </row>
    <row r="979" customFormat="false" ht="13.5" hidden="false" customHeight="true" outlineLevel="0" collapsed="false">
      <c r="E979" s="50"/>
    </row>
    <row r="980" customFormat="false" ht="13.5" hidden="false" customHeight="true" outlineLevel="0" collapsed="false">
      <c r="E980" s="50"/>
    </row>
    <row r="981" customFormat="false" ht="13.5" hidden="false" customHeight="true" outlineLevel="0" collapsed="false">
      <c r="E981" s="50"/>
    </row>
    <row r="982" customFormat="false" ht="13.5" hidden="false" customHeight="true" outlineLevel="0" collapsed="false">
      <c r="E982" s="50"/>
    </row>
    <row r="983" customFormat="false" ht="13.5" hidden="false" customHeight="true" outlineLevel="0" collapsed="false">
      <c r="E983" s="50"/>
    </row>
    <row r="984" customFormat="false" ht="13.5" hidden="false" customHeight="true" outlineLevel="0" collapsed="false">
      <c r="E984" s="50"/>
    </row>
    <row r="985" customFormat="false" ht="13.5" hidden="false" customHeight="true" outlineLevel="0" collapsed="false">
      <c r="E985" s="50"/>
    </row>
    <row r="986" customFormat="false" ht="13.5" hidden="false" customHeight="true" outlineLevel="0" collapsed="false">
      <c r="E986" s="50"/>
    </row>
    <row r="987" customFormat="false" ht="13.5" hidden="false" customHeight="true" outlineLevel="0" collapsed="false">
      <c r="E987" s="50"/>
    </row>
    <row r="988" customFormat="false" ht="13.5" hidden="false" customHeight="true" outlineLevel="0" collapsed="false">
      <c r="E988" s="50"/>
    </row>
    <row r="989" customFormat="false" ht="13.5" hidden="false" customHeight="true" outlineLevel="0" collapsed="false">
      <c r="E989" s="50"/>
    </row>
    <row r="990" customFormat="false" ht="13.5" hidden="false" customHeight="true" outlineLevel="0" collapsed="false">
      <c r="E990" s="50"/>
    </row>
    <row r="991" customFormat="false" ht="13.5" hidden="false" customHeight="true" outlineLevel="0" collapsed="false">
      <c r="E991" s="50"/>
    </row>
    <row r="992" customFormat="false" ht="13.5" hidden="false" customHeight="true" outlineLevel="0" collapsed="false">
      <c r="E992" s="50"/>
    </row>
    <row r="993" customFormat="false" ht="13.5" hidden="false" customHeight="true" outlineLevel="0" collapsed="false">
      <c r="E993" s="50"/>
    </row>
    <row r="994" customFormat="false" ht="13.5" hidden="false" customHeight="true" outlineLevel="0" collapsed="false">
      <c r="E994" s="50"/>
    </row>
    <row r="995" customFormat="false" ht="13.5" hidden="false" customHeight="true" outlineLevel="0" collapsed="false">
      <c r="E995" s="50"/>
    </row>
    <row r="996" customFormat="false" ht="13.5" hidden="false" customHeight="true" outlineLevel="0" collapsed="false">
      <c r="E996" s="50"/>
    </row>
    <row r="997" customFormat="false" ht="13.5" hidden="false" customHeight="true" outlineLevel="0" collapsed="false">
      <c r="E997" s="50"/>
    </row>
    <row r="998" customFormat="false" ht="13.5" hidden="false" customHeight="true" outlineLevel="0" collapsed="false">
      <c r="E998" s="50"/>
    </row>
    <row r="999" customFormat="false" ht="13.5" hidden="false" customHeight="true" outlineLevel="0" collapsed="false">
      <c r="E999" s="50"/>
    </row>
    <row r="1000" customFormat="false" ht="13.5" hidden="false" customHeight="true" outlineLevel="0" collapsed="false">
      <c r="E1000" s="50"/>
    </row>
    <row r="1001" customFormat="false" ht="13.5" hidden="false" customHeight="true" outlineLevel="0" collapsed="false">
      <c r="E1001" s="50"/>
    </row>
  </sheetData>
  <mergeCells count="37">
    <mergeCell ref="B2:E2"/>
    <mergeCell ref="B4:C4"/>
    <mergeCell ref="B5:C5"/>
    <mergeCell ref="B7:D7"/>
    <mergeCell ref="B14:D14"/>
    <mergeCell ref="B19:D19"/>
    <mergeCell ref="B20:D20"/>
    <mergeCell ref="B39:C39"/>
    <mergeCell ref="B41:D41"/>
    <mergeCell ref="B42:D42"/>
    <mergeCell ref="B49:C49"/>
    <mergeCell ref="B51:E51"/>
    <mergeCell ref="B52:C52"/>
    <mergeCell ref="B61:C61"/>
    <mergeCell ref="B63:D63"/>
    <mergeCell ref="B74:C74"/>
    <mergeCell ref="B76:D76"/>
    <mergeCell ref="B81:C81"/>
    <mergeCell ref="B83:D83"/>
    <mergeCell ref="B91:C91"/>
    <mergeCell ref="B93:D93"/>
    <mergeCell ref="B94:D94"/>
    <mergeCell ref="B103:C103"/>
    <mergeCell ref="B105:D105"/>
    <mergeCell ref="B108:C108"/>
    <mergeCell ref="B110:D110"/>
    <mergeCell ref="B114:C114"/>
    <mergeCell ref="B116:D116"/>
    <mergeCell ref="B122:C122"/>
    <mergeCell ref="B124:D124"/>
    <mergeCell ref="B132:C132"/>
    <mergeCell ref="B134:D134"/>
    <mergeCell ref="B141:C141"/>
    <mergeCell ref="B143:C143"/>
    <mergeCell ref="B145:D145"/>
    <mergeCell ref="B147:D147"/>
    <mergeCell ref="B148:D148"/>
  </mergeCells>
  <printOptions headings="false" gridLines="false" gridLinesSet="true" horizontalCentered="false" verticalCentered="false"/>
  <pageMargins left="0.7875" right="0.7875" top="0" bottom="0" header="0.511811023622047" footer="0.511811023622047"/>
  <pageSetup paperSize="9" scale="100" fitToWidth="1" fitToHeight="0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LibreOffice/7.3.5.2$Windows_X86_64 LibreOffice_project/184fe81b8c8c30d8b5082578aee2fed2ea847c01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2022-02-07T19:10:14Z</dcterms:created>
  <dc:creator>Andreia D. Martins</dc:creator>
  <dc:description/>
  <dc:language>pt-BR</dc:language>
  <cp:lastModifiedBy/>
  <cp:lastPrinted>2022-08-12T11:41:58Z</cp:lastPrinted>
  <dcterms:modified xsi:type="dcterms:W3CDTF">2022-08-17T15:28:32Z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